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NUÔI DƯỠNG\NĂM HỌC 2022-2023\Các loại báo cáo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E28" i="1"/>
  <c r="B27" i="1"/>
  <c r="B25" i="1"/>
  <c r="B12" i="1" l="1"/>
  <c r="B13" i="1" s="1"/>
  <c r="B39" i="1"/>
  <c r="G38" i="1"/>
  <c r="D38" i="1"/>
  <c r="B38" i="1"/>
  <c r="B37" i="1"/>
  <c r="E32" i="1"/>
  <c r="D32" i="1"/>
  <c r="B26" i="1"/>
  <c r="E24" i="1"/>
  <c r="B20" i="1"/>
  <c r="D18" i="1"/>
  <c r="E18" i="1" s="1"/>
  <c r="B17" i="1"/>
  <c r="G16" i="1"/>
  <c r="D15" i="1"/>
  <c r="E27" i="1" s="1"/>
  <c r="E13" i="1"/>
  <c r="E25" i="1" s="1"/>
  <c r="D33" i="1"/>
  <c r="G32" i="1"/>
  <c r="C24" i="1" l="1"/>
  <c r="C13" i="1"/>
  <c r="C26" i="1" s="1"/>
  <c r="B32" i="1"/>
  <c r="C32" i="1" s="1"/>
  <c r="H32" i="1"/>
  <c r="E33" i="1"/>
  <c r="E17" i="1"/>
  <c r="D19" i="1"/>
  <c r="E20" i="1"/>
  <c r="H24" i="1"/>
  <c r="E16" i="1"/>
  <c r="C25" i="1" l="1"/>
  <c r="C16" i="1"/>
  <c r="C28" i="1" s="1"/>
  <c r="C17" i="1"/>
  <c r="G33" i="1"/>
  <c r="G18" i="1"/>
  <c r="G15" i="1"/>
  <c r="H13" i="1"/>
  <c r="H28" i="1" s="1"/>
  <c r="E19" i="1"/>
  <c r="H16" i="1"/>
  <c r="H25" i="1" l="1"/>
  <c r="H17" i="1"/>
  <c r="H27" i="1"/>
  <c r="H15" i="1"/>
  <c r="B15" i="1"/>
  <c r="H20" i="1"/>
  <c r="H18" i="1"/>
  <c r="G19" i="1"/>
  <c r="B18" i="1"/>
  <c r="H26" i="1"/>
  <c r="H33" i="1"/>
  <c r="B33" i="1"/>
  <c r="C33" i="1" s="1"/>
  <c r="C18" i="1" l="1"/>
  <c r="C20" i="1"/>
  <c r="C15" i="1"/>
  <c r="C27" i="1" s="1"/>
  <c r="H19" i="1"/>
  <c r="B19" i="1"/>
  <c r="C19" i="1" s="1"/>
</calcChain>
</file>

<file path=xl/sharedStrings.xml><?xml version="1.0" encoding="utf-8"?>
<sst xmlns="http://schemas.openxmlformats.org/spreadsheetml/2006/main" count="49" uniqueCount="44">
  <si>
    <t>UBND QUẬN LONG BIÊN</t>
  </si>
  <si>
    <t>CỘNG HÒA XÃ HỘI CHỦ NGHĨA VIỆT NAM</t>
  </si>
  <si>
    <t>TRƯỜNG MẦM NON BẮC BIÊN</t>
  </si>
  <si>
    <r>
      <t xml:space="preserve">                </t>
    </r>
    <r>
      <rPr>
        <b/>
        <u/>
        <sz val="13"/>
        <rFont val="Times New Roman"/>
        <family val="1"/>
      </rPr>
      <t>Độc lập - Tự do - Hạnh phú</t>
    </r>
    <r>
      <rPr>
        <b/>
        <sz val="13"/>
        <rFont val="Times New Roman"/>
        <family val="1"/>
      </rPr>
      <t>c</t>
    </r>
  </si>
  <si>
    <t>BÁO CÁO CÔNG TÁC CHĂM SÓC NUÔI DƯỠNG</t>
  </si>
  <si>
    <t>Nội dung</t>
  </si>
  <si>
    <t>Toàn trường</t>
  </si>
  <si>
    <t>%</t>
  </si>
  <si>
    <t>Nhà trẻ</t>
  </si>
  <si>
    <t>Mẫu giáo</t>
  </si>
  <si>
    <t>S.Lg</t>
  </si>
  <si>
    <t>+.-</t>
  </si>
  <si>
    <t>Tổng số trường:</t>
  </si>
  <si>
    <t>Tổng số lớp:</t>
  </si>
  <si>
    <t>Tổng số học sinh:</t>
  </si>
  <si>
    <t>1/ Số trẻ được cân và ghi biểu đồ tăng trưởng</t>
  </si>
  <si>
    <t>Cân nặng</t>
  </si>
  <si>
    <t>Kênh bình thường</t>
  </si>
  <si>
    <t>Kênh suy dinh dưỡng</t>
  </si>
  <si>
    <t>Kênh thừa cân,béo phì</t>
  </si>
  <si>
    <t>Chiều cao</t>
  </si>
  <si>
    <t>Kênh thấp còi</t>
  </si>
  <si>
    <t>Số trẻ tăng cân</t>
  </si>
  <si>
    <t>Số trẻ đứng cân</t>
  </si>
  <si>
    <t>Số trẻ giảm cân</t>
  </si>
  <si>
    <t>2/ Số trẻ được khám sức khỏe</t>
  </si>
  <si>
    <t>Bệnh TMH</t>
  </si>
  <si>
    <t>Bệnh RHM</t>
  </si>
  <si>
    <t>Bệnh mắt</t>
  </si>
  <si>
    <t>Bệnh khác</t>
  </si>
  <si>
    <t>Số trẻ nghỉ học vì ốm</t>
  </si>
  <si>
    <t>Số trẻ được tiêm chủng</t>
  </si>
  <si>
    <t>3/ Nuôi dưỡng</t>
  </si>
  <si>
    <t>Số trẻ tổ chức ăn</t>
  </si>
  <si>
    <t>Số trẻ được ăn</t>
  </si>
  <si>
    <t>Mức ăn cao nhất</t>
  </si>
  <si>
    <t>Mức ăn trung bình</t>
  </si>
  <si>
    <t>Mức ăn thấp nhất</t>
  </si>
  <si>
    <t>Lượng calo cao nhất</t>
  </si>
  <si>
    <t>Lượng calo trung bình</t>
  </si>
  <si>
    <t>Lượng calo thấp nhất</t>
  </si>
  <si>
    <t>BAN GIÁM HIỆU</t>
  </si>
  <si>
    <t>Nguyễn Thị Ngọc Thư</t>
  </si>
  <si>
    <t>Ngọc Thụy, ngày  31    tháng   10 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</si>
</sst>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name val="Times New Roman"/>
      <family val="1"/>
    </font>
    <font>
      <b/>
      <sz val="13"/>
      <name val="Times New Roman"/>
      <family val="1"/>
    </font>
    <font>
      <b/>
      <u/>
      <sz val="13"/>
      <name val="Times New Roman"/>
      <family val="1"/>
    </font>
    <font>
      <i/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i/>
      <u/>
      <sz val="14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/>
    <xf numFmtId="0" fontId="0" fillId="0" borderId="1" xfId="0" applyBorder="1"/>
    <xf numFmtId="0" fontId="7" fillId="0" borderId="7" xfId="0" applyFont="1" applyFill="1" applyBorder="1" applyAlignment="1">
      <alignment horizontal="center" wrapText="1"/>
    </xf>
    <xf numFmtId="0" fontId="9" fillId="0" borderId="7" xfId="0" applyFont="1" applyFill="1" applyBorder="1" applyAlignment="1">
      <alignment horizontal="center" vertical="center"/>
    </xf>
    <xf numFmtId="0" fontId="10" fillId="0" borderId="7" xfId="0" applyFont="1" applyBorder="1" applyAlignment="1">
      <alignment wrapText="1"/>
    </xf>
    <xf numFmtId="0" fontId="10" fillId="0" borderId="7" xfId="0" applyFont="1" applyBorder="1" applyAlignment="1">
      <alignment horizontal="center" wrapText="1"/>
    </xf>
    <xf numFmtId="0" fontId="7" fillId="0" borderId="7" xfId="0" applyFont="1" applyBorder="1" applyAlignment="1">
      <alignment wrapText="1"/>
    </xf>
    <xf numFmtId="9" fontId="7" fillId="0" borderId="7" xfId="1" applyNumberFormat="1" applyFont="1" applyBorder="1" applyAlignment="1">
      <alignment horizontal="center" wrapText="1"/>
    </xf>
    <xf numFmtId="9" fontId="7" fillId="0" borderId="7" xfId="1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11" fillId="0" borderId="7" xfId="0" applyFont="1" applyBorder="1" applyAlignment="1">
      <alignment wrapText="1"/>
    </xf>
    <xf numFmtId="9" fontId="10" fillId="0" borderId="7" xfId="1" applyFont="1" applyBorder="1" applyAlignment="1">
      <alignment horizontal="center" wrapText="1"/>
    </xf>
    <xf numFmtId="164" fontId="10" fillId="0" borderId="7" xfId="1" applyNumberFormat="1" applyFont="1" applyBorder="1" applyAlignment="1">
      <alignment horizontal="center" wrapText="1"/>
    </xf>
    <xf numFmtId="164" fontId="10" fillId="0" borderId="7" xfId="1" applyNumberFormat="1" applyFont="1" applyBorder="1" applyAlignment="1">
      <alignment horizontal="center"/>
    </xf>
    <xf numFmtId="10" fontId="10" fillId="0" borderId="7" xfId="0" applyNumberFormat="1" applyFont="1" applyBorder="1" applyAlignment="1">
      <alignment horizontal="center" wrapText="1"/>
    </xf>
    <xf numFmtId="165" fontId="10" fillId="0" borderId="7" xfId="0" applyNumberFormat="1" applyFont="1" applyBorder="1" applyAlignment="1">
      <alignment horizontal="center" wrapText="1"/>
    </xf>
    <xf numFmtId="1" fontId="10" fillId="0" borderId="7" xfId="0" applyNumberFormat="1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0" xfId="0" applyFont="1"/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Border="1" applyAlignment="1">
      <alignment horizontal="center"/>
    </xf>
    <xf numFmtId="0" fontId="7" fillId="0" borderId="2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activeCell="M11" sqref="M11"/>
    </sheetView>
  </sheetViews>
  <sheetFormatPr defaultRowHeight="15" x14ac:dyDescent="0.25"/>
  <cols>
    <col min="1" max="1" width="28.42578125" customWidth="1"/>
    <col min="2" max="5" width="9" customWidth="1"/>
    <col min="6" max="6" width="6.85546875" customWidth="1"/>
    <col min="7" max="8" width="9" customWidth="1"/>
    <col min="9" max="9" width="6.85546875" customWidth="1"/>
  </cols>
  <sheetData>
    <row r="1" spans="1:9" ht="20.25" customHeight="1" x14ac:dyDescent="0.25">
      <c r="A1" s="24" t="s">
        <v>0</v>
      </c>
      <c r="B1" s="24"/>
      <c r="C1" s="24"/>
      <c r="D1" s="24" t="s">
        <v>1</v>
      </c>
      <c r="E1" s="24"/>
      <c r="F1" s="24"/>
      <c r="G1" s="24"/>
      <c r="H1" s="24"/>
      <c r="I1" s="24"/>
    </row>
    <row r="2" spans="1:9" ht="17.25" customHeight="1" x14ac:dyDescent="0.25">
      <c r="A2" s="23" t="s">
        <v>2</v>
      </c>
      <c r="B2" s="23"/>
      <c r="C2" s="23"/>
      <c r="D2" s="23" t="s">
        <v>3</v>
      </c>
      <c r="E2" s="23"/>
      <c r="F2" s="23"/>
      <c r="G2" s="23"/>
      <c r="H2" s="23"/>
      <c r="I2" s="23"/>
    </row>
    <row r="3" spans="1:9" ht="10.5" customHeight="1" x14ac:dyDescent="0.25">
      <c r="A3" s="1"/>
      <c r="B3" s="1"/>
      <c r="C3" s="1"/>
      <c r="D3" s="1"/>
      <c r="E3" s="1"/>
      <c r="F3" s="1"/>
      <c r="G3" s="1"/>
    </row>
    <row r="4" spans="1:9" ht="16.5" customHeight="1" x14ac:dyDescent="0.25">
      <c r="A4" s="21"/>
      <c r="B4" s="21"/>
      <c r="C4" s="27" t="s">
        <v>43</v>
      </c>
      <c r="D4" s="27"/>
      <c r="E4" s="27"/>
      <c r="F4" s="27"/>
      <c r="G4" s="27"/>
      <c r="H4" s="27"/>
      <c r="I4" s="27"/>
    </row>
    <row r="5" spans="1:9" ht="26.25" customHeight="1" x14ac:dyDescent="0.25">
      <c r="A5" s="28" t="s">
        <v>4</v>
      </c>
      <c r="B5" s="28"/>
      <c r="C5" s="28"/>
      <c r="D5" s="28"/>
      <c r="E5" s="28"/>
      <c r="F5" s="28"/>
      <c r="G5" s="28"/>
      <c r="H5" s="28"/>
      <c r="I5" s="28"/>
    </row>
    <row r="6" spans="1:9" ht="9.75" customHeight="1" x14ac:dyDescent="0.25">
      <c r="A6" s="2"/>
      <c r="B6" s="2"/>
      <c r="C6" s="2"/>
      <c r="D6" s="2"/>
      <c r="E6" s="2"/>
      <c r="F6" s="2"/>
      <c r="G6" s="2"/>
      <c r="H6" s="2"/>
      <c r="I6" s="2"/>
    </row>
    <row r="7" spans="1:9" ht="18" customHeight="1" x14ac:dyDescent="0.3">
      <c r="A7" s="29" t="s">
        <v>5</v>
      </c>
      <c r="B7" s="31" t="s">
        <v>6</v>
      </c>
      <c r="C7" s="29" t="s">
        <v>7</v>
      </c>
      <c r="D7" s="33" t="s">
        <v>8</v>
      </c>
      <c r="E7" s="34"/>
      <c r="F7" s="35"/>
      <c r="G7" s="33" t="s">
        <v>9</v>
      </c>
      <c r="H7" s="34"/>
      <c r="I7" s="35"/>
    </row>
    <row r="8" spans="1:9" ht="18" customHeight="1" x14ac:dyDescent="0.3">
      <c r="A8" s="30"/>
      <c r="B8" s="32"/>
      <c r="C8" s="30"/>
      <c r="D8" s="3" t="s">
        <v>10</v>
      </c>
      <c r="E8" s="3" t="s">
        <v>7</v>
      </c>
      <c r="F8" s="3" t="s">
        <v>11</v>
      </c>
      <c r="G8" s="3" t="s">
        <v>10</v>
      </c>
      <c r="H8" s="3" t="s">
        <v>7</v>
      </c>
      <c r="I8" s="3" t="s">
        <v>11</v>
      </c>
    </row>
    <row r="9" spans="1:9" ht="18" customHeight="1" x14ac:dyDescent="0.2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</row>
    <row r="10" spans="1:9" ht="18" customHeight="1" x14ac:dyDescent="0.3">
      <c r="A10" s="5" t="s">
        <v>12</v>
      </c>
      <c r="B10" s="6">
        <v>1</v>
      </c>
      <c r="C10" s="6"/>
      <c r="D10" s="6"/>
      <c r="E10" s="6"/>
      <c r="F10" s="6"/>
      <c r="G10" s="6"/>
      <c r="H10" s="6"/>
      <c r="I10" s="6"/>
    </row>
    <row r="11" spans="1:9" ht="18" customHeight="1" x14ac:dyDescent="0.3">
      <c r="A11" s="5" t="s">
        <v>13</v>
      </c>
      <c r="B11" s="6">
        <v>11</v>
      </c>
      <c r="C11" s="6"/>
      <c r="D11" s="6">
        <v>1</v>
      </c>
      <c r="E11" s="6"/>
      <c r="F11" s="6"/>
      <c r="G11" s="6">
        <v>10</v>
      </c>
      <c r="H11" s="6"/>
      <c r="I11" s="6"/>
    </row>
    <row r="12" spans="1:9" ht="18" customHeight="1" x14ac:dyDescent="0.3">
      <c r="A12" s="5" t="s">
        <v>14</v>
      </c>
      <c r="B12" s="6">
        <f>G12+D12</f>
        <v>378</v>
      </c>
      <c r="C12" s="6"/>
      <c r="D12" s="6">
        <v>31</v>
      </c>
      <c r="E12" s="6"/>
      <c r="F12" s="6"/>
      <c r="G12" s="6">
        <v>347</v>
      </c>
      <c r="H12" s="6"/>
      <c r="I12" s="6"/>
    </row>
    <row r="13" spans="1:9" ht="39" customHeight="1" x14ac:dyDescent="0.3">
      <c r="A13" s="7" t="s">
        <v>15</v>
      </c>
      <c r="B13" s="6">
        <f>B12</f>
        <v>378</v>
      </c>
      <c r="C13" s="8">
        <f>B13/B12</f>
        <v>1</v>
      </c>
      <c r="D13" s="6">
        <v>31</v>
      </c>
      <c r="E13" s="9">
        <f>D13/D12</f>
        <v>1</v>
      </c>
      <c r="F13" s="10"/>
      <c r="G13" s="10">
        <v>347</v>
      </c>
      <c r="H13" s="8">
        <f>G13/G12</f>
        <v>1</v>
      </c>
      <c r="I13" s="6"/>
    </row>
    <row r="14" spans="1:9" ht="18" customHeight="1" x14ac:dyDescent="0.3">
      <c r="A14" s="11" t="s">
        <v>16</v>
      </c>
      <c r="B14" s="6"/>
      <c r="C14" s="12"/>
      <c r="D14" s="6"/>
      <c r="E14" s="12"/>
      <c r="F14" s="6"/>
      <c r="G14" s="6"/>
      <c r="H14" s="12"/>
      <c r="I14" s="6"/>
    </row>
    <row r="15" spans="1:9" ht="18" customHeight="1" x14ac:dyDescent="0.3">
      <c r="A15" s="5" t="s">
        <v>17</v>
      </c>
      <c r="B15" s="6">
        <f>G15+D15</f>
        <v>361</v>
      </c>
      <c r="C15" s="13">
        <f>B15/B13*C13</f>
        <v>0.955026455026455</v>
      </c>
      <c r="D15" s="6">
        <f>D12-D16-D17</f>
        <v>31</v>
      </c>
      <c r="E15" s="12">
        <v>1</v>
      </c>
      <c r="F15" s="6"/>
      <c r="G15" s="6">
        <f>G13-G16-G17</f>
        <v>330</v>
      </c>
      <c r="H15" s="13">
        <f>G15/G13*H13</f>
        <v>0.95100864553314124</v>
      </c>
      <c r="I15" s="6"/>
    </row>
    <row r="16" spans="1:9" ht="18" customHeight="1" x14ac:dyDescent="0.3">
      <c r="A16" s="5" t="s">
        <v>18</v>
      </c>
      <c r="B16" s="6">
        <v>7</v>
      </c>
      <c r="C16" s="13">
        <f>B16/B13*C13</f>
        <v>1.8518518518518517E-2</v>
      </c>
      <c r="D16" s="6">
        <v>0</v>
      </c>
      <c r="E16" s="12">
        <f>D16/D13*E13</f>
        <v>0</v>
      </c>
      <c r="F16" s="6"/>
      <c r="G16" s="6">
        <f>B16-D16</f>
        <v>7</v>
      </c>
      <c r="H16" s="13">
        <f>G16/G13*H13</f>
        <v>2.0172910662824207E-2</v>
      </c>
      <c r="I16" s="6"/>
    </row>
    <row r="17" spans="1:9" ht="18" customHeight="1" x14ac:dyDescent="0.3">
      <c r="A17" s="5" t="s">
        <v>19</v>
      </c>
      <c r="B17" s="6">
        <f>G17+D17</f>
        <v>10</v>
      </c>
      <c r="C17" s="13">
        <f>B17/B13*C13</f>
        <v>2.6455026455026454E-2</v>
      </c>
      <c r="D17" s="6">
        <v>0</v>
      </c>
      <c r="E17" s="12">
        <f>D17/D13*E13</f>
        <v>0</v>
      </c>
      <c r="F17" s="6"/>
      <c r="G17" s="6">
        <v>10</v>
      </c>
      <c r="H17" s="13">
        <f>G17/G13*H13</f>
        <v>2.8818443804034581E-2</v>
      </c>
      <c r="I17" s="6"/>
    </row>
    <row r="18" spans="1:9" ht="18" customHeight="1" x14ac:dyDescent="0.3">
      <c r="A18" s="11" t="s">
        <v>20</v>
      </c>
      <c r="B18" s="10">
        <f>D18+G18</f>
        <v>378</v>
      </c>
      <c r="C18" s="8">
        <f>B18/B12</f>
        <v>1</v>
      </c>
      <c r="D18" s="10">
        <f>D12</f>
        <v>31</v>
      </c>
      <c r="E18" s="8">
        <f>D18/D12</f>
        <v>1</v>
      </c>
      <c r="F18" s="10"/>
      <c r="G18" s="10">
        <f>G13</f>
        <v>347</v>
      </c>
      <c r="H18" s="9">
        <f>G18/G12</f>
        <v>1</v>
      </c>
      <c r="I18" s="6"/>
    </row>
    <row r="19" spans="1:9" ht="18" customHeight="1" x14ac:dyDescent="0.3">
      <c r="A19" s="5" t="s">
        <v>17</v>
      </c>
      <c r="B19" s="6">
        <f>D19+G19</f>
        <v>373</v>
      </c>
      <c r="C19" s="13">
        <f>B19/B18</f>
        <v>0.98677248677248675</v>
      </c>
      <c r="D19" s="6">
        <f>D18-D20</f>
        <v>31</v>
      </c>
      <c r="E19" s="8">
        <f>D19/D18*E18</f>
        <v>1</v>
      </c>
      <c r="F19" s="6"/>
      <c r="G19" s="6">
        <f>G18-G20</f>
        <v>342</v>
      </c>
      <c r="H19" s="13">
        <f>G19/G18</f>
        <v>0.98559077809798268</v>
      </c>
      <c r="I19" s="6"/>
    </row>
    <row r="20" spans="1:9" ht="18" customHeight="1" x14ac:dyDescent="0.3">
      <c r="A20" s="5" t="s">
        <v>21</v>
      </c>
      <c r="B20" s="6">
        <f>G20+D20</f>
        <v>5</v>
      </c>
      <c r="C20" s="13">
        <f>B20/B18</f>
        <v>1.3227513227513227E-2</v>
      </c>
      <c r="D20" s="6">
        <v>0</v>
      </c>
      <c r="E20" s="13">
        <f>D20/D18</f>
        <v>0</v>
      </c>
      <c r="F20" s="6"/>
      <c r="G20" s="6">
        <v>5</v>
      </c>
      <c r="H20" s="13">
        <f>G20/G18</f>
        <v>1.4409221902017291E-2</v>
      </c>
      <c r="I20" s="6"/>
    </row>
    <row r="21" spans="1:9" ht="18" customHeight="1" x14ac:dyDescent="0.3">
      <c r="A21" s="5" t="s">
        <v>22</v>
      </c>
      <c r="B21" s="6"/>
      <c r="C21" s="13"/>
      <c r="D21" s="6"/>
      <c r="E21" s="13"/>
      <c r="F21" s="6"/>
      <c r="G21" s="6"/>
      <c r="H21" s="13"/>
      <c r="I21" s="6"/>
    </row>
    <row r="22" spans="1:9" ht="18" customHeight="1" x14ac:dyDescent="0.3">
      <c r="A22" s="5" t="s">
        <v>23</v>
      </c>
      <c r="B22" s="6"/>
      <c r="C22" s="13"/>
      <c r="D22" s="6"/>
      <c r="E22" s="13"/>
      <c r="F22" s="6"/>
      <c r="G22" s="6"/>
      <c r="H22" s="13"/>
      <c r="I22" s="6"/>
    </row>
    <row r="23" spans="1:9" ht="18" customHeight="1" x14ac:dyDescent="0.3">
      <c r="A23" s="5" t="s">
        <v>24</v>
      </c>
      <c r="B23" s="6"/>
      <c r="C23" s="13"/>
      <c r="D23" s="6"/>
      <c r="E23" s="13"/>
      <c r="F23" s="6"/>
      <c r="G23" s="6"/>
      <c r="H23" s="13"/>
      <c r="I23" s="6"/>
    </row>
    <row r="24" spans="1:9" ht="34.5" customHeight="1" x14ac:dyDescent="0.3">
      <c r="A24" s="7" t="s">
        <v>25</v>
      </c>
      <c r="B24" s="6">
        <v>378</v>
      </c>
      <c r="C24" s="8">
        <f xml:space="preserve"> B24/B13</f>
        <v>1</v>
      </c>
      <c r="D24" s="10">
        <v>31</v>
      </c>
      <c r="E24" s="9">
        <f>D24/D12</f>
        <v>1</v>
      </c>
      <c r="F24" s="10"/>
      <c r="G24" s="10">
        <v>347</v>
      </c>
      <c r="H24" s="8">
        <f>G24/G12</f>
        <v>1</v>
      </c>
      <c r="I24" s="6"/>
    </row>
    <row r="25" spans="1:9" ht="18" customHeight="1" x14ac:dyDescent="0.3">
      <c r="A25" s="5" t="s">
        <v>26</v>
      </c>
      <c r="B25" s="6">
        <f>G25+D25</f>
        <v>24</v>
      </c>
      <c r="C25" s="13">
        <f>B25/B13*C13</f>
        <v>6.3492063492063489E-2</v>
      </c>
      <c r="D25" s="6">
        <v>4</v>
      </c>
      <c r="E25" s="13">
        <f>D25/D13*E13</f>
        <v>0.12903225806451613</v>
      </c>
      <c r="F25" s="6"/>
      <c r="G25" s="6">
        <v>20</v>
      </c>
      <c r="H25" s="14">
        <f>G25/G13*H13</f>
        <v>5.7636887608069162E-2</v>
      </c>
      <c r="I25" s="6"/>
    </row>
    <row r="26" spans="1:9" ht="18" customHeight="1" x14ac:dyDescent="0.3">
      <c r="A26" s="5" t="s">
        <v>27</v>
      </c>
      <c r="B26" s="6">
        <f>G26+D26</f>
        <v>61</v>
      </c>
      <c r="C26" s="13">
        <f>B26/B13*C13</f>
        <v>0.16137566137566137</v>
      </c>
      <c r="D26" s="6">
        <v>2</v>
      </c>
      <c r="E26" s="13">
        <f>D26/B12*100%</f>
        <v>5.2910052910052907E-3</v>
      </c>
      <c r="F26" s="6"/>
      <c r="G26" s="6">
        <v>59</v>
      </c>
      <c r="H26" s="13">
        <f>G26/G13*H13</f>
        <v>0.17002881844380405</v>
      </c>
      <c r="I26" s="6"/>
    </row>
    <row r="27" spans="1:9" ht="18" customHeight="1" x14ac:dyDescent="0.3">
      <c r="A27" s="5" t="s">
        <v>28</v>
      </c>
      <c r="B27" s="6">
        <f>G27+D27</f>
        <v>2</v>
      </c>
      <c r="C27" s="13">
        <f t="shared" ref="C27:C28" si="0">B27/B15*C15</f>
        <v>5.2910052910052907E-3</v>
      </c>
      <c r="D27" s="6">
        <v>0</v>
      </c>
      <c r="E27" s="13">
        <f t="shared" ref="E27" si="1">D27/D15*E15</f>
        <v>0</v>
      </c>
      <c r="F27" s="6"/>
      <c r="G27" s="6">
        <v>2</v>
      </c>
      <c r="H27" s="13">
        <f>G27/G13*H13</f>
        <v>5.763688760806916E-3</v>
      </c>
      <c r="I27" s="15"/>
    </row>
    <row r="28" spans="1:9" ht="18" customHeight="1" x14ac:dyDescent="0.3">
      <c r="A28" s="5" t="s">
        <v>29</v>
      </c>
      <c r="B28" s="6">
        <v>0</v>
      </c>
      <c r="C28" s="13">
        <f t="shared" si="0"/>
        <v>0</v>
      </c>
      <c r="D28" s="6">
        <v>0</v>
      </c>
      <c r="E28" s="13">
        <f>D28/B12*100%</f>
        <v>0</v>
      </c>
      <c r="F28" s="6"/>
      <c r="G28" s="6">
        <v>0</v>
      </c>
      <c r="H28" s="13">
        <f>G28/G13*H13</f>
        <v>0</v>
      </c>
      <c r="I28" s="6"/>
    </row>
    <row r="29" spans="1:9" ht="18" customHeight="1" x14ac:dyDescent="0.3">
      <c r="A29" s="5" t="s">
        <v>30</v>
      </c>
      <c r="B29" s="6"/>
      <c r="C29" s="6"/>
      <c r="D29" s="6"/>
      <c r="E29" s="6"/>
      <c r="F29" s="6"/>
      <c r="G29" s="6"/>
      <c r="H29" s="6"/>
      <c r="I29" s="6"/>
    </row>
    <row r="30" spans="1:9" ht="18" customHeight="1" x14ac:dyDescent="0.3">
      <c r="A30" s="5" t="s">
        <v>31</v>
      </c>
      <c r="B30" s="6"/>
      <c r="C30" s="6"/>
      <c r="D30" s="6"/>
      <c r="E30" s="6"/>
      <c r="F30" s="6"/>
      <c r="G30" s="6"/>
      <c r="H30" s="6"/>
      <c r="I30" s="6"/>
    </row>
    <row r="31" spans="1:9" ht="18" customHeight="1" x14ac:dyDescent="0.3">
      <c r="A31" s="7" t="s">
        <v>32</v>
      </c>
      <c r="B31" s="6"/>
      <c r="C31" s="6"/>
      <c r="D31" s="6"/>
      <c r="E31" s="6"/>
      <c r="F31" s="6"/>
      <c r="G31" s="6"/>
      <c r="H31" s="6"/>
      <c r="I31" s="6"/>
    </row>
    <row r="32" spans="1:9" ht="18" customHeight="1" x14ac:dyDescent="0.3">
      <c r="A32" s="5" t="s">
        <v>33</v>
      </c>
      <c r="B32" s="6">
        <f>D32+G32</f>
        <v>378</v>
      </c>
      <c r="C32" s="12">
        <f>B32/B12</f>
        <v>1</v>
      </c>
      <c r="D32" s="6">
        <f>D12</f>
        <v>31</v>
      </c>
      <c r="E32" s="12">
        <f>D32/D12</f>
        <v>1</v>
      </c>
      <c r="F32" s="6"/>
      <c r="G32" s="6">
        <f>G12</f>
        <v>347</v>
      </c>
      <c r="H32" s="12">
        <f>G32/G12</f>
        <v>1</v>
      </c>
      <c r="I32" s="6"/>
    </row>
    <row r="33" spans="1:9" ht="18" customHeight="1" x14ac:dyDescent="0.3">
      <c r="A33" s="5" t="s">
        <v>34</v>
      </c>
      <c r="B33" s="6">
        <f>D33+G33</f>
        <v>378</v>
      </c>
      <c r="C33" s="12">
        <f>B33/B13</f>
        <v>1</v>
      </c>
      <c r="D33" s="6">
        <f>D13</f>
        <v>31</v>
      </c>
      <c r="E33" s="12">
        <f>D33/D13</f>
        <v>1</v>
      </c>
      <c r="F33" s="6"/>
      <c r="G33" s="6">
        <f>G13</f>
        <v>347</v>
      </c>
      <c r="H33" s="12">
        <f>G33/G13</f>
        <v>1</v>
      </c>
      <c r="I33" s="6"/>
    </row>
    <row r="34" spans="1:9" ht="18" customHeight="1" x14ac:dyDescent="0.3">
      <c r="A34" s="5" t="s">
        <v>35</v>
      </c>
      <c r="B34" s="16">
        <v>26</v>
      </c>
      <c r="C34" s="6"/>
      <c r="D34" s="16">
        <v>26</v>
      </c>
      <c r="E34" s="6"/>
      <c r="F34" s="6"/>
      <c r="G34" s="16">
        <v>26</v>
      </c>
      <c r="H34" s="6"/>
      <c r="I34" s="6"/>
    </row>
    <row r="35" spans="1:9" ht="18" customHeight="1" x14ac:dyDescent="0.3">
      <c r="A35" s="5" t="s">
        <v>36</v>
      </c>
      <c r="B35" s="6"/>
      <c r="C35" s="6"/>
      <c r="D35" s="6"/>
      <c r="E35" s="6"/>
      <c r="F35" s="6"/>
      <c r="G35" s="6"/>
      <c r="H35" s="6"/>
      <c r="I35" s="6"/>
    </row>
    <row r="36" spans="1:9" ht="18" customHeight="1" x14ac:dyDescent="0.3">
      <c r="A36" s="5" t="s">
        <v>37</v>
      </c>
      <c r="B36" s="6"/>
      <c r="C36" s="6"/>
      <c r="D36" s="6"/>
      <c r="E36" s="6"/>
      <c r="F36" s="6"/>
      <c r="G36" s="6"/>
      <c r="H36" s="6"/>
      <c r="I36" s="6"/>
    </row>
    <row r="37" spans="1:9" ht="18" customHeight="1" x14ac:dyDescent="0.3">
      <c r="A37" s="5" t="s">
        <v>38</v>
      </c>
      <c r="B37" s="17">
        <f>(D37+G37)/2</f>
        <v>850</v>
      </c>
      <c r="C37" s="6"/>
      <c r="D37" s="6">
        <v>852</v>
      </c>
      <c r="E37" s="6"/>
      <c r="F37" s="6"/>
      <c r="G37" s="6">
        <v>848</v>
      </c>
      <c r="H37" s="6"/>
      <c r="I37" s="6"/>
    </row>
    <row r="38" spans="1:9" ht="18" customHeight="1" x14ac:dyDescent="0.3">
      <c r="A38" s="5" t="s">
        <v>39</v>
      </c>
      <c r="B38" s="17">
        <f>(D38+G38)/2</f>
        <v>775.5</v>
      </c>
      <c r="C38" s="6"/>
      <c r="D38" s="17">
        <f>(D37+D39)/2</f>
        <v>776</v>
      </c>
      <c r="E38" s="6"/>
      <c r="F38" s="6"/>
      <c r="G38" s="6">
        <f>(G37+G39)/2</f>
        <v>775</v>
      </c>
      <c r="H38" s="18"/>
      <c r="I38" s="18"/>
    </row>
    <row r="39" spans="1:9" ht="18" customHeight="1" x14ac:dyDescent="0.3">
      <c r="A39" s="5" t="s">
        <v>40</v>
      </c>
      <c r="B39" s="6">
        <f>(D39+G39)/2</f>
        <v>701</v>
      </c>
      <c r="C39" s="6"/>
      <c r="D39" s="19">
        <v>700</v>
      </c>
      <c r="E39" s="20"/>
      <c r="F39" s="20"/>
      <c r="G39" s="20">
        <v>702</v>
      </c>
      <c r="H39" s="20"/>
      <c r="I39" s="20"/>
    </row>
    <row r="40" spans="1:9" ht="27.75" customHeight="1" x14ac:dyDescent="0.3">
      <c r="E40" s="25" t="s">
        <v>41</v>
      </c>
      <c r="F40" s="25"/>
      <c r="G40" s="25"/>
      <c r="H40" s="25"/>
      <c r="I40" s="25"/>
    </row>
    <row r="41" spans="1:9" ht="18" customHeight="1" x14ac:dyDescent="0.25">
      <c r="E41" s="22"/>
      <c r="F41" s="22"/>
      <c r="G41" s="22"/>
      <c r="H41" s="22"/>
      <c r="I41" s="22"/>
    </row>
    <row r="42" spans="1:9" ht="18" customHeight="1" x14ac:dyDescent="0.25">
      <c r="E42" s="22"/>
      <c r="F42" s="22"/>
      <c r="G42" s="22"/>
      <c r="H42" s="22"/>
      <c r="I42" s="22"/>
    </row>
    <row r="43" spans="1:9" ht="18" customHeight="1" x14ac:dyDescent="0.3">
      <c r="E43" s="26" t="s">
        <v>42</v>
      </c>
      <c r="F43" s="26"/>
      <c r="G43" s="26"/>
      <c r="H43" s="26"/>
      <c r="I43" s="26"/>
    </row>
  </sheetData>
  <mergeCells count="13">
    <mergeCell ref="D2:I2"/>
    <mergeCell ref="D1:I1"/>
    <mergeCell ref="E40:I40"/>
    <mergeCell ref="E43:I43"/>
    <mergeCell ref="C4:I4"/>
    <mergeCell ref="A5:I5"/>
    <mergeCell ref="A7:A8"/>
    <mergeCell ref="B7:B8"/>
    <mergeCell ref="C7:C8"/>
    <mergeCell ref="D7:F7"/>
    <mergeCell ref="G7:I7"/>
    <mergeCell ref="A1:C1"/>
    <mergeCell ref="A2:C2"/>
  </mergeCells>
  <pageMargins left="0.45" right="0.2" top="0" bottom="0" header="0.05" footer="0.0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 TE</dc:creator>
  <cp:lastModifiedBy>Y TE</cp:lastModifiedBy>
  <cp:lastPrinted>2022-10-05T07:52:14Z</cp:lastPrinted>
  <dcterms:created xsi:type="dcterms:W3CDTF">2022-09-30T02:16:55Z</dcterms:created>
  <dcterms:modified xsi:type="dcterms:W3CDTF">2022-11-29T03:07:07Z</dcterms:modified>
</cp:coreProperties>
</file>