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20115" windowHeight="7170" activeTab="1"/>
  </bookViews>
  <sheets>
    <sheet name="THỰC ĐƠN" sheetId="1" r:id="rId1"/>
    <sheet name="ĐỊNH LƯỢNG" sheetId="2" r:id="rId2"/>
    <sheet name="Sheet3" sheetId="3" r:id="rId3"/>
    <sheet name="tuần 3" sheetId="4" r:id="rId4"/>
    <sheet name="Sheet1" sheetId="5" r:id="rId5"/>
  </sheets>
  <calcPr calcId="144525"/>
</workbook>
</file>

<file path=xl/calcChain.xml><?xml version="1.0" encoding="utf-8"?>
<calcChain xmlns="http://schemas.openxmlformats.org/spreadsheetml/2006/main">
  <c r="F54" i="2" l="1"/>
  <c r="F53" i="2"/>
  <c r="F52" i="2"/>
  <c r="F50" i="2"/>
  <c r="F49" i="2"/>
  <c r="F48" i="2"/>
  <c r="F46" i="2"/>
  <c r="F45" i="2"/>
  <c r="F44" i="2"/>
  <c r="F43" i="2"/>
  <c r="F42" i="2"/>
  <c r="F41" i="2"/>
  <c r="F40" i="2"/>
  <c r="F39" i="2"/>
  <c r="F38" i="2"/>
  <c r="F36" i="2"/>
  <c r="F35" i="2"/>
  <c r="F34" i="2"/>
  <c r="F33" i="2"/>
  <c r="F32" i="2"/>
  <c r="F31" i="2"/>
  <c r="F30" i="2"/>
  <c r="F29" i="2"/>
  <c r="F28" i="2"/>
  <c r="F27" i="2"/>
  <c r="F25" i="2"/>
  <c r="F24" i="2"/>
  <c r="F23" i="2"/>
  <c r="F22" i="2"/>
  <c r="F21" i="2"/>
  <c r="F20" i="2"/>
  <c r="F19" i="2"/>
  <c r="F18" i="2"/>
  <c r="F17" i="2"/>
  <c r="F12" i="2"/>
  <c r="F11" i="2"/>
  <c r="F10" i="2"/>
  <c r="F9" i="2"/>
  <c r="F8" i="2"/>
  <c r="F7" i="2"/>
  <c r="F6" i="2"/>
  <c r="G26" i="2" l="1"/>
  <c r="F55" i="2" l="1"/>
  <c r="K55" i="2" s="1"/>
  <c r="G16" i="2"/>
  <c r="F26" i="2" l="1"/>
  <c r="K26" i="2" s="1"/>
  <c r="F16" i="2"/>
  <c r="K16" i="2" s="1"/>
  <c r="J37" i="2"/>
  <c r="I37" i="2"/>
  <c r="G37" i="2"/>
  <c r="F37" i="2" l="1"/>
  <c r="K37" i="2" s="1"/>
  <c r="F47" i="2" l="1"/>
  <c r="K47" i="2" s="1"/>
  <c r="G47" i="2" l="1"/>
  <c r="K57" i="4" l="1"/>
  <c r="J57" i="4"/>
  <c r="H56" i="4"/>
  <c r="F56" i="4"/>
  <c r="H55" i="4"/>
  <c r="F55" i="4"/>
  <c r="H54" i="4"/>
  <c r="F54" i="4"/>
  <c r="H53" i="4"/>
  <c r="F53" i="4"/>
  <c r="H51" i="4"/>
  <c r="F51" i="4"/>
  <c r="H50" i="4"/>
  <c r="F50" i="4"/>
  <c r="H49" i="4"/>
  <c r="F49" i="4"/>
  <c r="H48" i="4"/>
  <c r="F48" i="4"/>
  <c r="H47" i="4"/>
  <c r="F47" i="4"/>
  <c r="K46" i="4"/>
  <c r="J46" i="4"/>
  <c r="H45" i="4"/>
  <c r="F45" i="4"/>
  <c r="H44" i="4"/>
  <c r="F44" i="4"/>
  <c r="H43" i="4"/>
  <c r="F43" i="4"/>
  <c r="H42" i="4"/>
  <c r="F42" i="4"/>
  <c r="H41" i="4"/>
  <c r="F41" i="4"/>
  <c r="H40" i="4"/>
  <c r="F40" i="4"/>
  <c r="H39" i="4"/>
  <c r="F39" i="4"/>
  <c r="H38" i="4"/>
  <c r="F38" i="4"/>
  <c r="H37" i="4"/>
  <c r="F37" i="4"/>
  <c r="K36" i="4"/>
  <c r="J36" i="4"/>
  <c r="H35" i="4"/>
  <c r="F35" i="4"/>
  <c r="H34" i="4"/>
  <c r="F34" i="4"/>
  <c r="H33" i="4"/>
  <c r="F33" i="4"/>
  <c r="H32" i="4"/>
  <c r="F32" i="4"/>
  <c r="F31" i="4"/>
  <c r="H30" i="4"/>
  <c r="F30" i="4"/>
  <c r="H29" i="4"/>
  <c r="F29" i="4"/>
  <c r="H28" i="4"/>
  <c r="F28" i="4"/>
  <c r="H27" i="4"/>
  <c r="F27" i="4"/>
  <c r="H26" i="4"/>
  <c r="F26" i="4"/>
  <c r="K25" i="4"/>
  <c r="J25" i="4"/>
  <c r="H24" i="4"/>
  <c r="F24" i="4"/>
  <c r="H23" i="4"/>
  <c r="F23" i="4"/>
  <c r="H22" i="4"/>
  <c r="F22" i="4"/>
  <c r="H21" i="4"/>
  <c r="F21" i="4"/>
  <c r="H20" i="4"/>
  <c r="F20" i="4"/>
  <c r="H19" i="4"/>
  <c r="F19" i="4"/>
  <c r="H18" i="4"/>
  <c r="F18" i="4"/>
  <c r="F17" i="4"/>
  <c r="H16" i="4"/>
  <c r="F16" i="4"/>
  <c r="K15" i="4"/>
  <c r="J15" i="4"/>
  <c r="H14" i="4"/>
  <c r="F14" i="4"/>
  <c r="H13" i="4"/>
  <c r="F13" i="4"/>
  <c r="H12" i="4"/>
  <c r="F12" i="4"/>
  <c r="H11" i="4"/>
  <c r="F11" i="4"/>
  <c r="H10" i="4"/>
  <c r="F10" i="4"/>
  <c r="F9" i="4"/>
  <c r="H8" i="4"/>
  <c r="F8" i="4"/>
  <c r="H7" i="4"/>
  <c r="F7" i="4"/>
  <c r="H6" i="4"/>
  <c r="F6" i="4"/>
  <c r="H25" i="4" l="1"/>
  <c r="F57" i="4"/>
  <c r="F25" i="4"/>
  <c r="L25" i="4" s="1"/>
  <c r="F36" i="4"/>
  <c r="L36" i="4" s="1"/>
  <c r="H36" i="4"/>
  <c r="F15" i="4"/>
  <c r="L15" i="4" s="1"/>
  <c r="F46" i="4"/>
  <c r="L46" i="4" s="1"/>
  <c r="H15" i="4"/>
  <c r="H46" i="4"/>
  <c r="H57" i="4"/>
  <c r="L57" i="4"/>
  <c r="J47" i="2" l="1"/>
  <c r="I47" i="2"/>
  <c r="I16" i="2" l="1"/>
  <c r="J16" i="2"/>
</calcChain>
</file>

<file path=xl/sharedStrings.xml><?xml version="1.0" encoding="utf-8"?>
<sst xmlns="http://schemas.openxmlformats.org/spreadsheetml/2006/main" count="393" uniqueCount="175">
  <si>
    <t>CÔNG TY TNHH PHÁT TRIỂN THƯƠNG MẠI -DỊCH VỤ HỒNG ANH</t>
  </si>
  <si>
    <t>Thứ</t>
  </si>
  <si>
    <t>Tên món ăn</t>
  </si>
  <si>
    <t>Giá tiền</t>
  </si>
  <si>
    <t>Chi phí khác</t>
  </si>
  <si>
    <t>Số tiền</t>
  </si>
  <si>
    <t>Thuế</t>
  </si>
  <si>
    <t>Tổng</t>
  </si>
  <si>
    <t>THỨ 2</t>
  </si>
  <si>
    <t>Lương</t>
  </si>
  <si>
    <t>Lãi</t>
  </si>
  <si>
    <t>Điện nước</t>
  </si>
  <si>
    <t>Cơm(Gạo )</t>
  </si>
  <si>
    <t>Gia vị +dầu+đường</t>
  </si>
  <si>
    <t>THỨ 3</t>
  </si>
  <si>
    <t>Bắp cải xào</t>
  </si>
  <si>
    <t>THỨ4</t>
  </si>
  <si>
    <t>Canh bí nấu xương</t>
  </si>
  <si>
    <t>Thịt để nấu canh</t>
  </si>
  <si>
    <t>Ghi chú: Rau củ,quả có thể thay đổi theo mùa.Thực đơn có thể thay đổi theo nhu cầu khẩu vị của quý trường,</t>
  </si>
  <si>
    <t>theo tuần và chuyển cho quý trường,thực đơn thay đổi vào tường là tuần đầu nên định mức chỉ là tương đối.</t>
  </si>
  <si>
    <t>Giám Đốc</t>
  </si>
  <si>
    <t>Hiệu trưởng</t>
  </si>
  <si>
    <t>Phạm Thị Lan Anh</t>
  </si>
  <si>
    <t xml:space="preserve">CÔNG TY TNHH PHÁT TRIỂN VÀ DỊCH VỤ HỒNG ANH </t>
  </si>
  <si>
    <t>Điện thoại: 0975036888</t>
  </si>
  <si>
    <t>Mail: lananhpham78@gmail.com</t>
  </si>
  <si>
    <t>THỰC ĐƠN BỮA TRƯA HỌC SINH BÁN TRÚ</t>
  </si>
  <si>
    <t>STT</t>
  </si>
  <si>
    <t>THỨ 4</t>
  </si>
  <si>
    <t>THỨ 5</t>
  </si>
  <si>
    <t>THỨ 6</t>
  </si>
  <si>
    <t>Giám đốc</t>
  </si>
  <si>
    <t>TRƯỜNG THCS CHU VĂN AN LONG BIÊN</t>
  </si>
  <si>
    <t xml:space="preserve">Địa chỉ: Ô C6/THCS1.Cạnh chung cư N08 Đại Lộ Mai Chí Thọ </t>
  </si>
  <si>
    <t>Đô Thị Việt Hưng Phường Giang Biên Quận Long Biên .Tp.Hà Nội</t>
  </si>
  <si>
    <t>Nguyễn Anh Tuấn</t>
  </si>
  <si>
    <t>TRƯỜNG TRUNG HỌC CƠ SỞ CHU VĂN AN LONG BIÊN</t>
  </si>
  <si>
    <t>Điện nấu bếp+ Điều hòa</t>
  </si>
  <si>
    <t>Đ/L Chín</t>
  </si>
  <si>
    <t>Đ/L Sống</t>
  </si>
  <si>
    <t>Calo</t>
  </si>
  <si>
    <t>Tổng Calo</t>
  </si>
  <si>
    <t>T/tiền</t>
  </si>
  <si>
    <t>Chuối</t>
  </si>
  <si>
    <t>Phở Bò</t>
  </si>
  <si>
    <t>Bún Bò</t>
  </si>
  <si>
    <t xml:space="preserve">Phở Gà </t>
  </si>
  <si>
    <t>Bún Gà</t>
  </si>
  <si>
    <t>Bún Mọc</t>
  </si>
  <si>
    <t>Bún sườn</t>
  </si>
  <si>
    <t>Súp gà ngô</t>
  </si>
  <si>
    <t>Mì Tôm (…….)</t>
  </si>
  <si>
    <t>Xôi (……..)</t>
  </si>
  <si>
    <t>Bánh Mì Ba Tê xúc xích</t>
  </si>
  <si>
    <t>Mì Tôm bò (…….)</t>
  </si>
  <si>
    <t>Mì Tôm gà (…….)</t>
  </si>
  <si>
    <t>Mì Tôm mọc (....)</t>
  </si>
  <si>
    <t>Bún Ngan</t>
  </si>
  <si>
    <t>Bún Ngan Mọc</t>
  </si>
  <si>
    <t>Bánh Bao Thịt, Chay</t>
  </si>
  <si>
    <t xml:space="preserve">THỰC ĐƠN BỮA SÁNG HỌC SINH </t>
  </si>
  <si>
    <t>Bánh cuốn thanh trì chả, giò</t>
  </si>
  <si>
    <t>Tuần 03/09/2020 ( 35.000/suất ) (  21-25/09/2020 )</t>
  </si>
  <si>
    <t>Khoai tây xào</t>
  </si>
  <si>
    <t>Xương để nấu canh</t>
  </si>
  <si>
    <t>Phó Hiệu trưởng</t>
  </si>
  <si>
    <t>Hoàng Thị Tuyết</t>
  </si>
  <si>
    <t>ổi phúc lợi</t>
  </si>
  <si>
    <t>Dưa hấu</t>
  </si>
  <si>
    <t>( quạt, A/sáng, Cacs thiết bị )</t>
  </si>
  <si>
    <t>( quạt, A/sáng, Cac thiết bị )</t>
  </si>
  <si>
    <t>Canh cải nấu ngao</t>
  </si>
  <si>
    <t>Bánh kem tươi</t>
  </si>
  <si>
    <t>Ngao để nấu canh</t>
  </si>
  <si>
    <t>Mọc sốt nấm hương</t>
  </si>
  <si>
    <t>Giá đỗ xào hành</t>
  </si>
  <si>
    <t>Đậu tẩm hành</t>
  </si>
  <si>
    <t>Canh bầu nấu tôm</t>
  </si>
  <si>
    <t>Giò lụa HN</t>
  </si>
  <si>
    <t>Canh bắp cải nấu thịt</t>
  </si>
  <si>
    <t>Thanh long</t>
  </si>
  <si>
    <t>Gà rang sả gừng</t>
  </si>
  <si>
    <t>Nem hải sản chiên giòn</t>
  </si>
  <si>
    <t>Trứng đúc thịt</t>
  </si>
  <si>
    <t>Chả cá chiên giòn</t>
  </si>
  <si>
    <t>Su su xào cà rốt</t>
  </si>
  <si>
    <t>Canh khoai nấu xương</t>
  </si>
  <si>
    <t>Đỗ xanh xào thịt bò</t>
  </si>
  <si>
    <t>Thịt thăn rim hành</t>
  </si>
  <si>
    <t>Cá sốt cà chua</t>
  </si>
  <si>
    <t>Tuần 03/11/2020 ( 35.000/suất ) ( 16-20/11/2021 )</t>
  </si>
  <si>
    <t>Thịt để đúc trứng</t>
  </si>
  <si>
    <t>Đậu sốt cà chua</t>
  </si>
  <si>
    <t>Thịt bò để xào đỗ</t>
  </si>
  <si>
    <t>Tôm để nấu camh</t>
  </si>
  <si>
    <t>VAT</t>
  </si>
  <si>
    <t>Đơn giá 35.000/suất đã bao gồm thuế VAT 10%</t>
  </si>
  <si>
    <t>Kalo</t>
  </si>
  <si>
    <t>* Ghi chú : Thực đơn có thể thay đổi theo tình hình thực tế nhưng không làm giảm hàm lượng dinh dưỡng!</t>
  </si>
  <si>
    <t>Canh mồng tơi nấu tôm</t>
  </si>
  <si>
    <t>(Điều hòa, quạt, A/sáng, Cac thiết bị bếp)</t>
  </si>
  <si>
    <t>Canh cải nấu thịt</t>
  </si>
  <si>
    <t>Bí ngô xào tỏi</t>
  </si>
  <si>
    <t>Lạc chiên muối</t>
  </si>
  <si>
    <t>Sữa chua Elovi</t>
  </si>
  <si>
    <t>Bánh su kem</t>
  </si>
  <si>
    <t>Caramen</t>
  </si>
  <si>
    <t>THỨ</t>
  </si>
  <si>
    <t>HỌC SINH</t>
  </si>
  <si>
    <t xml:space="preserve">ĐỊNH LƯỢNG TP(GAM) </t>
  </si>
  <si>
    <t>QUÀ CHIỀU</t>
  </si>
  <si>
    <t>GHI CHÚ</t>
  </si>
  <si>
    <t xml:space="preserve">Sống </t>
  </si>
  <si>
    <t>Chín</t>
  </si>
  <si>
    <t>0.055g</t>
  </si>
  <si>
    <t>0.05g</t>
  </si>
  <si>
    <t>0.03g</t>
  </si>
  <si>
    <t>0.01g</t>
  </si>
  <si>
    <t>Cơm gạo dẻo</t>
  </si>
  <si>
    <t>1.25g</t>
  </si>
  <si>
    <t>1.5g</t>
  </si>
  <si>
    <t>Chuối tiêu</t>
  </si>
  <si>
    <t>Giò lụa rim mắm</t>
  </si>
  <si>
    <t>0.085g</t>
  </si>
  <si>
    <t>Bánh Bông Lan Vị dâu tây</t>
  </si>
  <si>
    <t>0.02g</t>
  </si>
  <si>
    <t xml:space="preserve">Canh bắp cải nấu thịt </t>
  </si>
  <si>
    <t>* Ghi chú : Thực đơn có thể thay đổi theo tình hình thực tế nhưng không làm giảm hàm lượng dinh dưỡng !</t>
  </si>
  <si>
    <t xml:space="preserve">Gà chiên KFC </t>
  </si>
  <si>
    <t>Cải ngọt xào nấm hương</t>
  </si>
  <si>
    <t>Thịt lợn kho trứng gà</t>
  </si>
  <si>
    <t xml:space="preserve">Đậu sốt thịt nấm </t>
  </si>
  <si>
    <t>Bún chả</t>
  </si>
  <si>
    <t>Chả nướng</t>
  </si>
  <si>
    <t>Dưa góp</t>
  </si>
  <si>
    <t>Nước mắm</t>
  </si>
  <si>
    <t>Bún tươi</t>
  </si>
  <si>
    <t>0.12g</t>
  </si>
  <si>
    <t>0.09g</t>
  </si>
  <si>
    <t>0.065g</t>
  </si>
  <si>
    <t>0.08g</t>
  </si>
  <si>
    <t>Tuần  03/04/2022 ( 35.000 / suất đã bao gồm thuế VAT 10% ) ( 18-22 / 04 /2022 )</t>
  </si>
  <si>
    <r>
      <rPr>
        <b/>
        <sz val="14"/>
        <color theme="1"/>
        <rFont val="Times New Roman"/>
        <family val="1"/>
      </rPr>
      <t>Địa chỉ</t>
    </r>
    <r>
      <rPr>
        <sz val="14"/>
        <color theme="1"/>
        <rFont val="Times New Roman"/>
        <family val="1"/>
      </rPr>
      <t xml:space="preserve">: Ô C6/THCS1.Cạnh chung cư N08 Đại Lộ Mai Chí Thọ </t>
    </r>
  </si>
  <si>
    <r>
      <rPr>
        <b/>
        <sz val="14"/>
        <color theme="1"/>
        <rFont val="Times New Roman"/>
        <family val="1"/>
      </rPr>
      <t>Điện thoại:</t>
    </r>
    <r>
      <rPr>
        <sz val="14"/>
        <color theme="1"/>
        <rFont val="Times New Roman"/>
        <family val="1"/>
      </rPr>
      <t xml:space="preserve"> 0975036888</t>
    </r>
  </si>
  <si>
    <r>
      <rPr>
        <b/>
        <sz val="14"/>
        <color theme="1"/>
        <rFont val="Times New Roman"/>
        <family val="1"/>
      </rPr>
      <t xml:space="preserve">Mail: </t>
    </r>
    <r>
      <rPr>
        <sz val="14"/>
        <color theme="1"/>
        <rFont val="Times New Roman"/>
        <family val="1"/>
      </rPr>
      <t>lananhpham78@gmail.com</t>
    </r>
  </si>
  <si>
    <t>Trứng kho xì dầu</t>
  </si>
  <si>
    <t>Thịt lợn chiên xá xíu</t>
  </si>
  <si>
    <t>Cá rô phi tẩm bột chiên giòn</t>
  </si>
  <si>
    <t>Khoai tây chiên</t>
  </si>
  <si>
    <t>Giá đỗ xào cà rốt</t>
  </si>
  <si>
    <t>Canh chua nấu thịt thả giá dứa</t>
  </si>
  <si>
    <t>Cơm</t>
  </si>
  <si>
    <t>Dưa Hấu</t>
  </si>
  <si>
    <t>Bánh Su Kem</t>
  </si>
  <si>
    <t>Chuối tiêu chín</t>
  </si>
  <si>
    <t>Tuần  04/04/2022 ( 35.000 / suất đã bao gồm thuế VAT 10% ) ( 25-29 / 04 /2022 )</t>
  </si>
  <si>
    <t>Thịt bò hầm củ quả</t>
  </si>
  <si>
    <t>Trứng tráng cuộn</t>
  </si>
  <si>
    <t xml:space="preserve">Canh bí nấu xương </t>
  </si>
  <si>
    <t>Lườn gà xào nấm hương</t>
  </si>
  <si>
    <t>Thịt lợn kho trứng chim cút</t>
  </si>
  <si>
    <t>Giò lụa rim tiêu</t>
  </si>
  <si>
    <t>Mỳ ý sốt Spaghetti</t>
  </si>
  <si>
    <t>Bánh mì lát</t>
  </si>
  <si>
    <t>Thịt bò băm</t>
  </si>
  <si>
    <t>Nước sốt</t>
  </si>
  <si>
    <t>THỰC ĐƠN CHI TIẾT TUẦN -ĐỊNH LƯỢNG CALO                                                                                                                       TUẦN  04 / 04  /2022  * ( 25-29 / 04 /2022 )</t>
  </si>
  <si>
    <t>Củ quả để hầm thịt bò</t>
  </si>
  <si>
    <t>Tôm để nấu canh</t>
  </si>
  <si>
    <t>Chim cút kho thịt</t>
  </si>
  <si>
    <t>Canh chua nấu thịt thả giá</t>
  </si>
  <si>
    <t>khoai tây xào</t>
  </si>
  <si>
    <t>Thịt bò băm sốt kiểu ý</t>
  </si>
  <si>
    <t>Chuối tiêu chín]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</si>
</sst>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13"/>
      <color theme="1"/>
      <name val="Times New Roman"/>
      <family val="1"/>
    </font>
    <font>
      <sz val="14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i/>
      <sz val="15"/>
      <color theme="1"/>
      <name val="Times New Roman"/>
      <family val="1"/>
    </font>
    <font>
      <b/>
      <sz val="15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2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3" fontId="13" fillId="0" borderId="1" xfId="0" applyNumberFormat="1" applyFont="1" applyBorder="1"/>
    <xf numFmtId="0" fontId="4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/>
    <xf numFmtId="0" fontId="13" fillId="0" borderId="6" xfId="0" applyFont="1" applyBorder="1" applyAlignment="1"/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4" xfId="0" applyFont="1" applyBorder="1"/>
    <xf numFmtId="0" fontId="13" fillId="0" borderId="6" xfId="0" applyFont="1" applyBorder="1"/>
    <xf numFmtId="0" fontId="13" fillId="0" borderId="1" xfId="0" applyFont="1" applyBorder="1" applyAlignment="1"/>
    <xf numFmtId="3" fontId="13" fillId="0" borderId="6" xfId="0" applyNumberFormat="1" applyFont="1" applyBorder="1"/>
    <xf numFmtId="3" fontId="4" fillId="0" borderId="6" xfId="0" applyNumberFormat="1" applyFont="1" applyBorder="1" applyAlignment="1"/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0" fillId="0" borderId="0" xfId="0" applyAlignment="1">
      <alignment wrapText="1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/>
    <xf numFmtId="3" fontId="4" fillId="0" borderId="1" xfId="0" applyNumberFormat="1" applyFont="1" applyBorder="1"/>
    <xf numFmtId="0" fontId="13" fillId="0" borderId="1" xfId="0" applyFont="1" applyBorder="1" applyAlignment="1">
      <alignment horizontal="left"/>
    </xf>
    <xf numFmtId="0" fontId="18" fillId="0" borderId="0" xfId="0" applyFont="1"/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/>
    <xf numFmtId="0" fontId="3" fillId="0" borderId="1" xfId="0" applyFont="1" applyBorder="1"/>
    <xf numFmtId="0" fontId="5" fillId="0" borderId="0" xfId="0" applyFont="1"/>
    <xf numFmtId="0" fontId="19" fillId="0" borderId="0" xfId="0" applyFont="1"/>
    <xf numFmtId="0" fontId="21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0" fillId="0" borderId="0" xfId="0" applyBorder="1"/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5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4" fontId="5" fillId="0" borderId="7" xfId="0" applyNumberFormat="1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sqref="A1:F20"/>
    </sheetView>
  </sheetViews>
  <sheetFormatPr defaultRowHeight="15" x14ac:dyDescent="0.25"/>
  <cols>
    <col min="1" max="1" width="8.7109375" customWidth="1"/>
    <col min="2" max="6" width="22.5703125" customWidth="1"/>
    <col min="7" max="7" width="13.7109375" customWidth="1"/>
  </cols>
  <sheetData>
    <row r="1" spans="1:10" ht="21.75" customHeight="1" x14ac:dyDescent="0.3">
      <c r="A1" s="69" t="s">
        <v>33</v>
      </c>
      <c r="B1" s="69"/>
      <c r="C1" s="69"/>
      <c r="D1" s="69"/>
      <c r="E1" s="69"/>
      <c r="F1" s="69"/>
      <c r="G1" s="50"/>
      <c r="J1" s="6"/>
    </row>
    <row r="2" spans="1:10" ht="19.5" x14ac:dyDescent="0.3">
      <c r="A2" s="69" t="s">
        <v>24</v>
      </c>
      <c r="B2" s="69"/>
      <c r="C2" s="69"/>
      <c r="D2" s="69"/>
      <c r="E2" s="69"/>
      <c r="F2" s="69"/>
      <c r="G2" s="50"/>
      <c r="J2" s="6"/>
    </row>
    <row r="3" spans="1:10" ht="19.5" customHeight="1" x14ac:dyDescent="0.3">
      <c r="A3" s="70" t="s">
        <v>143</v>
      </c>
      <c r="B3" s="70"/>
      <c r="C3" s="70"/>
      <c r="D3" s="70"/>
      <c r="E3" s="70"/>
      <c r="F3" s="70"/>
      <c r="G3" s="51"/>
      <c r="J3" s="6"/>
    </row>
    <row r="4" spans="1:10" ht="19.5" customHeight="1" x14ac:dyDescent="0.3">
      <c r="A4" s="70" t="s">
        <v>35</v>
      </c>
      <c r="B4" s="70"/>
      <c r="C4" s="70"/>
      <c r="D4" s="70"/>
      <c r="E4" s="70"/>
      <c r="F4" s="70"/>
      <c r="G4" s="52"/>
      <c r="J4" s="6"/>
    </row>
    <row r="5" spans="1:10" ht="19.5" customHeight="1" x14ac:dyDescent="0.3">
      <c r="A5" s="70" t="s">
        <v>144</v>
      </c>
      <c r="B5" s="70"/>
      <c r="C5" s="70"/>
      <c r="D5" s="70" t="s">
        <v>145</v>
      </c>
      <c r="E5" s="70"/>
      <c r="F5" s="70"/>
      <c r="G5" s="53"/>
      <c r="J5" s="6"/>
    </row>
    <row r="6" spans="1:10" ht="30" customHeight="1" x14ac:dyDescent="0.3">
      <c r="A6" s="67" t="s">
        <v>27</v>
      </c>
      <c r="B6" s="67"/>
      <c r="C6" s="67"/>
      <c r="D6" s="67"/>
      <c r="E6" s="67"/>
      <c r="F6" s="67"/>
      <c r="G6" s="57"/>
      <c r="J6" s="6"/>
    </row>
    <row r="7" spans="1:10" ht="10.5" customHeight="1" x14ac:dyDescent="0.3">
      <c r="A7" s="67"/>
      <c r="B7" s="67"/>
      <c r="C7" s="67"/>
      <c r="D7" s="67"/>
      <c r="E7" s="67"/>
      <c r="F7" s="67"/>
      <c r="G7" s="57"/>
      <c r="J7" s="6"/>
    </row>
    <row r="8" spans="1:10" ht="22.5" customHeight="1" x14ac:dyDescent="0.25">
      <c r="A8" s="68" t="s">
        <v>156</v>
      </c>
      <c r="B8" s="68"/>
      <c r="C8" s="68"/>
      <c r="D8" s="68"/>
      <c r="E8" s="68"/>
      <c r="F8" s="68"/>
      <c r="G8" s="58"/>
      <c r="J8" s="5"/>
    </row>
    <row r="9" spans="1:10" s="3" customFormat="1" ht="32.25" customHeight="1" x14ac:dyDescent="0.25">
      <c r="A9" s="60" t="s">
        <v>28</v>
      </c>
      <c r="B9" s="60" t="s">
        <v>8</v>
      </c>
      <c r="C9" s="60" t="s">
        <v>14</v>
      </c>
      <c r="D9" s="60" t="s">
        <v>29</v>
      </c>
      <c r="E9" s="60" t="s">
        <v>30</v>
      </c>
      <c r="F9" s="60" t="s">
        <v>31</v>
      </c>
      <c r="G9" s="59"/>
      <c r="H9"/>
      <c r="I9"/>
    </row>
    <row r="10" spans="1:10" s="3" customFormat="1" ht="34.5" customHeight="1" x14ac:dyDescent="0.25">
      <c r="A10" s="60">
        <v>1</v>
      </c>
      <c r="B10" s="61" t="s">
        <v>157</v>
      </c>
      <c r="C10" s="61" t="s">
        <v>160</v>
      </c>
      <c r="D10" s="61" t="s">
        <v>161</v>
      </c>
      <c r="E10" s="61" t="s">
        <v>148</v>
      </c>
      <c r="F10" s="61" t="s">
        <v>163</v>
      </c>
      <c r="G10" s="59"/>
      <c r="H10"/>
      <c r="I10"/>
    </row>
    <row r="11" spans="1:10" s="3" customFormat="1" ht="34.5" customHeight="1" x14ac:dyDescent="0.25">
      <c r="A11" s="60">
        <v>2</v>
      </c>
      <c r="B11" s="61" t="s">
        <v>158</v>
      </c>
      <c r="C11" s="61" t="s">
        <v>149</v>
      </c>
      <c r="D11" s="61" t="s">
        <v>104</v>
      </c>
      <c r="E11" s="61" t="s">
        <v>162</v>
      </c>
      <c r="F11" s="61" t="s">
        <v>165</v>
      </c>
      <c r="G11" s="59"/>
      <c r="H11"/>
      <c r="I11"/>
    </row>
    <row r="12" spans="1:10" s="3" customFormat="1" ht="34.5" customHeight="1" x14ac:dyDescent="0.25">
      <c r="A12" s="60">
        <v>3</v>
      </c>
      <c r="B12" s="61" t="s">
        <v>15</v>
      </c>
      <c r="C12" s="61" t="s">
        <v>150</v>
      </c>
      <c r="D12" s="61" t="s">
        <v>103</v>
      </c>
      <c r="E12" s="61" t="s">
        <v>64</v>
      </c>
      <c r="F12" s="61" t="s">
        <v>166</v>
      </c>
      <c r="G12" s="59"/>
      <c r="H12"/>
      <c r="I12"/>
    </row>
    <row r="13" spans="1:10" s="3" customFormat="1" ht="34.5" customHeight="1" x14ac:dyDescent="0.25">
      <c r="A13" s="60">
        <v>4</v>
      </c>
      <c r="B13" s="61" t="s">
        <v>100</v>
      </c>
      <c r="C13" s="61" t="s">
        <v>159</v>
      </c>
      <c r="D13" s="61" t="s">
        <v>151</v>
      </c>
      <c r="E13" s="61" t="s">
        <v>72</v>
      </c>
      <c r="F13" s="61"/>
      <c r="G13" s="59"/>
      <c r="H13"/>
      <c r="I13"/>
    </row>
    <row r="14" spans="1:10" s="3" customFormat="1" ht="34.5" customHeight="1" x14ac:dyDescent="0.25">
      <c r="A14" s="60">
        <v>5</v>
      </c>
      <c r="B14" s="61" t="s">
        <v>152</v>
      </c>
      <c r="C14" s="61" t="s">
        <v>152</v>
      </c>
      <c r="D14" s="61" t="s">
        <v>152</v>
      </c>
      <c r="E14" s="61" t="s">
        <v>152</v>
      </c>
      <c r="F14" s="61" t="s">
        <v>164</v>
      </c>
      <c r="G14" s="59"/>
      <c r="H14"/>
      <c r="I14"/>
    </row>
    <row r="15" spans="1:10" s="3" customFormat="1" ht="34.5" customHeight="1" x14ac:dyDescent="0.25">
      <c r="A15" s="60">
        <v>6</v>
      </c>
      <c r="B15" s="61" t="s">
        <v>107</v>
      </c>
      <c r="C15" s="61" t="s">
        <v>153</v>
      </c>
      <c r="D15" s="61" t="s">
        <v>105</v>
      </c>
      <c r="E15" s="61" t="s">
        <v>154</v>
      </c>
      <c r="F15" s="61" t="s">
        <v>155</v>
      </c>
      <c r="G15" s="59"/>
      <c r="H15"/>
      <c r="I15"/>
    </row>
    <row r="16" spans="1:10" ht="21" customHeight="1" x14ac:dyDescent="0.3">
      <c r="A16" s="65" t="s">
        <v>128</v>
      </c>
      <c r="B16" s="65"/>
      <c r="C16" s="65"/>
      <c r="D16" s="65"/>
      <c r="E16" s="65"/>
      <c r="F16" s="65"/>
      <c r="G16" s="59"/>
      <c r="J16" s="6"/>
    </row>
    <row r="17" spans="1:7" ht="25.5" customHeight="1" x14ac:dyDescent="0.25">
      <c r="A17" s="66" t="s">
        <v>32</v>
      </c>
      <c r="B17" s="66"/>
      <c r="C17" s="66"/>
      <c r="D17" s="66" t="s">
        <v>22</v>
      </c>
      <c r="E17" s="66"/>
      <c r="F17" s="66"/>
      <c r="G17" s="59"/>
    </row>
    <row r="18" spans="1:7" ht="30.75" customHeight="1" x14ac:dyDescent="0.3">
      <c r="A18" s="55"/>
      <c r="B18" s="55"/>
      <c r="C18" s="55"/>
      <c r="D18" s="55"/>
      <c r="E18" s="55"/>
      <c r="F18" s="55"/>
    </row>
    <row r="19" spans="1:7" ht="25.5" customHeight="1" x14ac:dyDescent="0.25">
      <c r="A19" s="66" t="s">
        <v>23</v>
      </c>
      <c r="B19" s="66"/>
      <c r="C19" s="66"/>
      <c r="D19" s="66" t="s">
        <v>67</v>
      </c>
      <c r="E19" s="66"/>
      <c r="F19" s="66"/>
    </row>
    <row r="20" spans="1:7" ht="25.5" customHeight="1" x14ac:dyDescent="0.3">
      <c r="A20" s="55"/>
      <c r="B20" s="55"/>
      <c r="C20" s="55"/>
      <c r="D20" s="55"/>
      <c r="E20" s="55"/>
      <c r="F20" s="55"/>
    </row>
    <row r="21" spans="1:7" ht="25.5" customHeight="1" x14ac:dyDescent="0.3">
      <c r="A21" s="55"/>
      <c r="B21" s="55"/>
      <c r="C21" s="55"/>
      <c r="D21" s="55"/>
      <c r="E21" s="55"/>
      <c r="F21" s="55"/>
    </row>
    <row r="22" spans="1:7" ht="25.5" customHeight="1" x14ac:dyDescent="0.25">
      <c r="A22" s="50"/>
      <c r="B22" s="50"/>
      <c r="C22" s="50"/>
      <c r="D22" s="50"/>
      <c r="E22" s="50"/>
      <c r="F22" s="50"/>
    </row>
    <row r="23" spans="1:7" ht="25.5" customHeight="1" x14ac:dyDescent="0.25">
      <c r="A23" s="50"/>
      <c r="B23" s="50"/>
      <c r="C23" s="50"/>
      <c r="D23" s="50"/>
      <c r="E23" s="50"/>
      <c r="F23" s="50"/>
    </row>
    <row r="24" spans="1:7" ht="25.5" customHeight="1" x14ac:dyDescent="0.25"/>
    <row r="25" spans="1:7" ht="25.5" customHeight="1" x14ac:dyDescent="0.25"/>
    <row r="26" spans="1:7" ht="25.5" customHeight="1" x14ac:dyDescent="0.25"/>
    <row r="27" spans="1:7" ht="25.5" customHeight="1" x14ac:dyDescent="0.25"/>
    <row r="28" spans="1:7" ht="25.5" customHeight="1" x14ac:dyDescent="0.25"/>
    <row r="29" spans="1:7" ht="25.5" customHeight="1" x14ac:dyDescent="0.25"/>
    <row r="30" spans="1:7" ht="25.5" customHeight="1" x14ac:dyDescent="0.25"/>
    <row r="31" spans="1:7" ht="25.5" customHeight="1" x14ac:dyDescent="0.25"/>
    <row r="32" spans="1:7" ht="25.5" customHeight="1" x14ac:dyDescent="0.25"/>
    <row r="33" ht="25.5" customHeight="1" x14ac:dyDescent="0.25"/>
    <row r="34" ht="25.5" customHeight="1" x14ac:dyDescent="0.25"/>
    <row r="35" ht="27.75" customHeight="1" x14ac:dyDescent="0.25"/>
    <row r="36" ht="27.75" customHeight="1" x14ac:dyDescent="0.25"/>
    <row r="37" ht="27.75" customHeight="1" x14ac:dyDescent="0.25"/>
    <row r="38" ht="27.75" customHeight="1" x14ac:dyDescent="0.25"/>
    <row r="39" ht="27.75" customHeight="1" x14ac:dyDescent="0.25"/>
    <row r="40" ht="27.75" customHeight="1" x14ac:dyDescent="0.25"/>
    <row r="41" ht="27.75" customHeight="1" x14ac:dyDescent="0.25"/>
    <row r="42" ht="27.75" customHeight="1" x14ac:dyDescent="0.25"/>
    <row r="43" ht="27.75" customHeight="1" x14ac:dyDescent="0.25"/>
    <row r="44" ht="27.75" customHeight="1" x14ac:dyDescent="0.25"/>
    <row r="45" ht="27.75" customHeight="1" x14ac:dyDescent="0.25"/>
    <row r="46" ht="27.75" customHeight="1" x14ac:dyDescent="0.25"/>
    <row r="47" ht="27.75" customHeight="1" x14ac:dyDescent="0.25"/>
    <row r="48" ht="27.75" customHeight="1" x14ac:dyDescent="0.25"/>
    <row r="49" ht="27.75" customHeight="1" x14ac:dyDescent="0.25"/>
    <row r="50" ht="27.75" customHeight="1" x14ac:dyDescent="0.25"/>
    <row r="51" ht="27.75" customHeight="1" x14ac:dyDescent="0.25"/>
    <row r="52" ht="27.75" customHeight="1" x14ac:dyDescent="0.25"/>
    <row r="53" ht="27.75" customHeight="1" x14ac:dyDescent="0.25"/>
  </sheetData>
  <mergeCells count="13">
    <mergeCell ref="A6:F7"/>
    <mergeCell ref="A8:F8"/>
    <mergeCell ref="A1:F1"/>
    <mergeCell ref="A2:F2"/>
    <mergeCell ref="A4:F4"/>
    <mergeCell ref="A3:F3"/>
    <mergeCell ref="A5:C5"/>
    <mergeCell ref="D5:F5"/>
    <mergeCell ref="A16:F16"/>
    <mergeCell ref="A17:C17"/>
    <mergeCell ref="A19:C19"/>
    <mergeCell ref="D17:F17"/>
    <mergeCell ref="D19:F19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topLeftCell="A25" workbookViewId="0">
      <selection activeCell="E52" sqref="E52"/>
    </sheetView>
  </sheetViews>
  <sheetFormatPr defaultRowHeight="15" x14ac:dyDescent="0.25"/>
  <cols>
    <col min="1" max="1" width="6.140625" customWidth="1"/>
    <col min="2" max="2" width="24.85546875" customWidth="1"/>
    <col min="3" max="3" width="9.85546875" customWidth="1"/>
    <col min="4" max="4" width="9.28515625" customWidth="1"/>
    <col min="5" max="5" width="12.7109375" customWidth="1"/>
    <col min="6" max="6" width="11.140625" customWidth="1"/>
    <col min="7" max="7" width="5.5703125" customWidth="1"/>
    <col min="8" max="8" width="13" customWidth="1"/>
    <col min="9" max="9" width="10" customWidth="1"/>
    <col min="10" max="10" width="9.42578125" customWidth="1"/>
    <col min="11" max="11" width="9.7109375" customWidth="1"/>
  </cols>
  <sheetData>
    <row r="1" spans="1:12" ht="21" customHeight="1" x14ac:dyDescent="0.25">
      <c r="A1" s="74" t="s">
        <v>37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2" ht="16.5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2" s="39" customFormat="1" ht="57" customHeight="1" x14ac:dyDescent="0.25">
      <c r="A3" s="75" t="s">
        <v>167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2" ht="21.75" customHeight="1" x14ac:dyDescent="0.25">
      <c r="A4" s="76" t="s">
        <v>97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2" ht="13.5" customHeight="1" x14ac:dyDescent="0.25">
      <c r="A5" s="20" t="s">
        <v>1</v>
      </c>
      <c r="B5" s="20" t="s">
        <v>2</v>
      </c>
      <c r="C5" s="20" t="s">
        <v>40</v>
      </c>
      <c r="D5" s="20" t="s">
        <v>39</v>
      </c>
      <c r="E5" s="20" t="s">
        <v>3</v>
      </c>
      <c r="F5" s="20" t="s">
        <v>43</v>
      </c>
      <c r="G5" s="20" t="s">
        <v>98</v>
      </c>
      <c r="H5" s="20" t="s">
        <v>4</v>
      </c>
      <c r="I5" s="20" t="s">
        <v>5</v>
      </c>
      <c r="J5" s="20" t="s">
        <v>96</v>
      </c>
      <c r="K5" s="20" t="s">
        <v>7</v>
      </c>
    </row>
    <row r="6" spans="1:12" ht="15.75" customHeight="1" x14ac:dyDescent="0.3">
      <c r="A6" s="71" t="s">
        <v>8</v>
      </c>
      <c r="B6" s="16" t="s">
        <v>157</v>
      </c>
      <c r="C6" s="17">
        <v>0.05</v>
      </c>
      <c r="D6" s="17">
        <v>4.4999999999999998E-2</v>
      </c>
      <c r="E6" s="18">
        <v>250000</v>
      </c>
      <c r="F6" s="18">
        <f>E6*C6</f>
        <v>12500</v>
      </c>
      <c r="G6" s="77"/>
      <c r="H6" s="16" t="s">
        <v>4</v>
      </c>
      <c r="I6" s="16">
        <v>200</v>
      </c>
      <c r="J6" s="18">
        <v>3500</v>
      </c>
      <c r="K6" s="16"/>
      <c r="L6" s="11"/>
    </row>
    <row r="7" spans="1:12" ht="15.75" customHeight="1" x14ac:dyDescent="0.3">
      <c r="A7" s="72"/>
      <c r="B7" s="16" t="s">
        <v>168</v>
      </c>
      <c r="C7" s="17">
        <v>3.5000000000000003E-2</v>
      </c>
      <c r="D7" s="17">
        <v>3.5000000000000003E-2</v>
      </c>
      <c r="E7" s="18">
        <v>18820</v>
      </c>
      <c r="F7" s="18">
        <f t="shared" ref="F7:F12" si="0">E7*C7</f>
        <v>658.7</v>
      </c>
      <c r="G7" s="78"/>
      <c r="H7" s="16" t="s">
        <v>9</v>
      </c>
      <c r="I7" s="29">
        <v>3500</v>
      </c>
      <c r="J7" s="16"/>
      <c r="K7" s="16"/>
      <c r="L7" s="11"/>
    </row>
    <row r="8" spans="1:12" ht="15.75" customHeight="1" x14ac:dyDescent="0.3">
      <c r="A8" s="72"/>
      <c r="B8" s="16" t="s">
        <v>158</v>
      </c>
      <c r="C8" s="17">
        <v>0.05</v>
      </c>
      <c r="D8" s="17">
        <v>4.4999999999999998E-2</v>
      </c>
      <c r="E8" s="18">
        <v>55000</v>
      </c>
      <c r="F8" s="18">
        <f t="shared" si="0"/>
        <v>2750</v>
      </c>
      <c r="G8" s="78"/>
      <c r="H8" s="16" t="s">
        <v>10</v>
      </c>
      <c r="I8" s="27">
        <v>100</v>
      </c>
      <c r="J8" s="16"/>
      <c r="K8" s="16"/>
      <c r="L8" s="11"/>
    </row>
    <row r="9" spans="1:12" ht="15.75" customHeight="1" x14ac:dyDescent="0.3">
      <c r="A9" s="72"/>
      <c r="B9" s="16" t="s">
        <v>15</v>
      </c>
      <c r="C9" s="17">
        <v>8.5000000000000006E-2</v>
      </c>
      <c r="D9" s="17">
        <v>6.5000000000000002E-2</v>
      </c>
      <c r="E9" s="18">
        <v>18000</v>
      </c>
      <c r="F9" s="18">
        <f t="shared" si="0"/>
        <v>1530</v>
      </c>
      <c r="G9" s="78"/>
      <c r="H9" s="16" t="s">
        <v>11</v>
      </c>
      <c r="I9" s="27">
        <v>300</v>
      </c>
      <c r="J9" s="16"/>
      <c r="K9" s="16"/>
      <c r="L9" s="11"/>
    </row>
    <row r="10" spans="1:12" ht="15.75" customHeight="1" x14ac:dyDescent="0.3">
      <c r="A10" s="72"/>
      <c r="B10" s="16" t="s">
        <v>100</v>
      </c>
      <c r="C10" s="17">
        <v>0.03</v>
      </c>
      <c r="D10" s="17">
        <v>0.01</v>
      </c>
      <c r="E10" s="18">
        <v>20000</v>
      </c>
      <c r="F10" s="18">
        <f t="shared" si="0"/>
        <v>600</v>
      </c>
      <c r="G10" s="78"/>
      <c r="H10" s="43" t="s">
        <v>101</v>
      </c>
      <c r="I10" s="44"/>
      <c r="J10" s="44"/>
      <c r="K10" s="45"/>
      <c r="L10" s="11"/>
    </row>
    <row r="11" spans="1:12" ht="15.75" customHeight="1" x14ac:dyDescent="0.3">
      <c r="A11" s="72"/>
      <c r="B11" s="16" t="s">
        <v>169</v>
      </c>
      <c r="C11" s="17">
        <v>1E-4</v>
      </c>
      <c r="D11" s="17">
        <v>1E-4</v>
      </c>
      <c r="E11" s="18">
        <v>230000</v>
      </c>
      <c r="F11" s="18">
        <f t="shared" si="0"/>
        <v>23</v>
      </c>
      <c r="G11" s="78"/>
      <c r="H11" s="49"/>
      <c r="I11" s="49"/>
      <c r="J11" s="49"/>
      <c r="K11" s="49"/>
      <c r="L11" s="11"/>
    </row>
    <row r="12" spans="1:12" ht="15.75" customHeight="1" x14ac:dyDescent="0.3">
      <c r="A12" s="72"/>
      <c r="B12" s="16" t="s">
        <v>107</v>
      </c>
      <c r="C12" s="17">
        <v>1</v>
      </c>
      <c r="D12" s="17">
        <v>1</v>
      </c>
      <c r="E12" s="18">
        <v>4000</v>
      </c>
      <c r="F12" s="18">
        <f t="shared" si="0"/>
        <v>4000</v>
      </c>
      <c r="G12" s="78"/>
      <c r="H12" s="16"/>
      <c r="I12" s="16"/>
      <c r="J12" s="16"/>
      <c r="K12" s="16"/>
      <c r="L12" s="11"/>
    </row>
    <row r="13" spans="1:12" ht="15.75" customHeight="1" x14ac:dyDescent="0.3">
      <c r="A13" s="72"/>
      <c r="B13" s="16" t="s">
        <v>12</v>
      </c>
      <c r="C13" s="17">
        <v>0.125</v>
      </c>
      <c r="D13" s="17">
        <v>0.15</v>
      </c>
      <c r="E13" s="18">
        <v>17500</v>
      </c>
      <c r="F13" s="18">
        <v>2188</v>
      </c>
      <c r="G13" s="78"/>
      <c r="H13" s="16"/>
      <c r="I13" s="27"/>
      <c r="J13" s="16"/>
      <c r="K13" s="16"/>
      <c r="L13" s="11"/>
    </row>
    <row r="14" spans="1:12" ht="15.75" customHeight="1" x14ac:dyDescent="0.3">
      <c r="A14" s="72"/>
      <c r="B14" s="16" t="s">
        <v>13</v>
      </c>
      <c r="C14" s="17">
        <v>1.1000000000000001</v>
      </c>
      <c r="D14" s="17">
        <v>1.1000000000000001</v>
      </c>
      <c r="E14" s="18">
        <v>1500</v>
      </c>
      <c r="F14" s="18">
        <v>1650</v>
      </c>
      <c r="G14" s="78"/>
      <c r="H14" s="16"/>
      <c r="I14" s="27"/>
      <c r="J14" s="16"/>
      <c r="K14" s="16"/>
      <c r="L14" s="11"/>
    </row>
    <row r="15" spans="1:12" ht="15.75" customHeight="1" x14ac:dyDescent="0.3">
      <c r="A15" s="72"/>
      <c r="B15" s="16" t="s">
        <v>38</v>
      </c>
      <c r="C15" s="17">
        <v>1</v>
      </c>
      <c r="D15" s="17">
        <v>1</v>
      </c>
      <c r="E15" s="18">
        <v>1500</v>
      </c>
      <c r="F15" s="18">
        <v>1500</v>
      </c>
      <c r="G15" s="78"/>
      <c r="H15" s="16"/>
      <c r="I15" s="27"/>
      <c r="J15" s="16"/>
      <c r="K15" s="16"/>
      <c r="L15" s="11"/>
    </row>
    <row r="16" spans="1:12" ht="15.75" customHeight="1" x14ac:dyDescent="0.3">
      <c r="A16" s="73"/>
      <c r="B16" s="19" t="s">
        <v>7</v>
      </c>
      <c r="C16" s="20"/>
      <c r="D16" s="20"/>
      <c r="E16" s="19"/>
      <c r="F16" s="21">
        <f>SUM(F6:F15)</f>
        <v>27399.7</v>
      </c>
      <c r="G16" s="20">
        <f>SUM(G6)</f>
        <v>0</v>
      </c>
      <c r="H16" s="19"/>
      <c r="I16" s="30">
        <f>SUM(I6:I15)</f>
        <v>4100</v>
      </c>
      <c r="J16" s="21">
        <f>SUM(J6:J15)</f>
        <v>3500</v>
      </c>
      <c r="K16" s="21">
        <f>J16+I16+F16</f>
        <v>34999.699999999997</v>
      </c>
      <c r="L16" s="11"/>
    </row>
    <row r="17" spans="1:12" ht="15.75" customHeight="1" x14ac:dyDescent="0.3">
      <c r="A17" s="71" t="s">
        <v>14</v>
      </c>
      <c r="B17" s="16" t="s">
        <v>160</v>
      </c>
      <c r="C17" s="17">
        <v>0.12</v>
      </c>
      <c r="D17" s="17">
        <v>6.5000000000000002E-2</v>
      </c>
      <c r="E17" s="18">
        <v>110000</v>
      </c>
      <c r="F17" s="18">
        <f t="shared" ref="F17:F25" si="1">E17*C17</f>
        <v>13200</v>
      </c>
      <c r="G17" s="79">
        <v>700</v>
      </c>
      <c r="H17" s="16" t="s">
        <v>4</v>
      </c>
      <c r="I17" s="27">
        <v>150</v>
      </c>
      <c r="J17" s="18">
        <v>3500</v>
      </c>
      <c r="K17" s="16"/>
      <c r="L17" s="11"/>
    </row>
    <row r="18" spans="1:12" ht="15.75" customHeight="1" x14ac:dyDescent="0.3">
      <c r="A18" s="72"/>
      <c r="B18" s="16" t="s">
        <v>149</v>
      </c>
      <c r="C18" s="17">
        <v>6.5000000000000002E-2</v>
      </c>
      <c r="D18" s="17">
        <v>5.5E-2</v>
      </c>
      <c r="E18" s="18">
        <v>52000</v>
      </c>
      <c r="F18" s="18">
        <f t="shared" si="1"/>
        <v>3380</v>
      </c>
      <c r="G18" s="80"/>
      <c r="H18" s="16" t="s">
        <v>9</v>
      </c>
      <c r="I18" s="18">
        <v>3500</v>
      </c>
      <c r="J18" s="16"/>
      <c r="K18" s="16"/>
      <c r="L18" s="11"/>
    </row>
    <row r="19" spans="1:12" ht="15.75" customHeight="1" x14ac:dyDescent="0.3">
      <c r="A19" s="72"/>
      <c r="B19" s="16" t="s">
        <v>150</v>
      </c>
      <c r="C19" s="17">
        <v>8.5000000000000006E-2</v>
      </c>
      <c r="D19" s="17">
        <v>5.5E-2</v>
      </c>
      <c r="E19" s="18">
        <v>20440</v>
      </c>
      <c r="F19" s="18">
        <f t="shared" si="1"/>
        <v>1737.4</v>
      </c>
      <c r="G19" s="80"/>
      <c r="H19" s="16" t="s">
        <v>10</v>
      </c>
      <c r="I19" s="16">
        <v>100</v>
      </c>
      <c r="J19" s="16"/>
      <c r="K19" s="16"/>
      <c r="L19" s="11"/>
    </row>
    <row r="20" spans="1:12" ht="15.75" customHeight="1" x14ac:dyDescent="0.3">
      <c r="A20" s="72"/>
      <c r="B20" s="16" t="s">
        <v>17</v>
      </c>
      <c r="C20" s="17">
        <v>3.5000000000000003E-2</v>
      </c>
      <c r="D20" s="17">
        <v>0.01</v>
      </c>
      <c r="E20" s="18">
        <v>20500</v>
      </c>
      <c r="F20" s="18">
        <f t="shared" si="1"/>
        <v>717.50000000000011</v>
      </c>
      <c r="G20" s="80"/>
      <c r="H20" s="16" t="s">
        <v>11</v>
      </c>
      <c r="I20" s="16">
        <v>300</v>
      </c>
      <c r="J20" s="16"/>
      <c r="K20" s="16"/>
      <c r="L20" s="11"/>
    </row>
    <row r="21" spans="1:12" ht="15.75" customHeight="1" x14ac:dyDescent="0.3">
      <c r="A21" s="72"/>
      <c r="B21" s="16" t="s">
        <v>65</v>
      </c>
      <c r="C21" s="17">
        <v>5.0000000000000001E-4</v>
      </c>
      <c r="D21" s="17">
        <v>1E-4</v>
      </c>
      <c r="E21" s="18">
        <v>55000</v>
      </c>
      <c r="F21" s="18">
        <f t="shared" si="1"/>
        <v>27.5</v>
      </c>
      <c r="G21" s="80"/>
      <c r="H21" s="43" t="s">
        <v>101</v>
      </c>
      <c r="I21" s="44"/>
      <c r="J21" s="44"/>
      <c r="K21" s="45"/>
      <c r="L21" s="11"/>
    </row>
    <row r="22" spans="1:12" ht="15.75" customHeight="1" x14ac:dyDescent="0.3">
      <c r="A22" s="72"/>
      <c r="B22" s="16" t="s">
        <v>69</v>
      </c>
      <c r="C22" s="17">
        <v>1</v>
      </c>
      <c r="D22" s="17">
        <v>1</v>
      </c>
      <c r="E22" s="18">
        <v>3000</v>
      </c>
      <c r="F22" s="18">
        <f t="shared" si="1"/>
        <v>3000</v>
      </c>
      <c r="G22" s="80"/>
      <c r="H22" s="49"/>
      <c r="I22" s="49"/>
      <c r="J22" s="49"/>
      <c r="K22" s="49"/>
      <c r="L22" s="11"/>
    </row>
    <row r="23" spans="1:12" ht="15.75" customHeight="1" x14ac:dyDescent="0.3">
      <c r="A23" s="72"/>
      <c r="B23" s="16" t="s">
        <v>12</v>
      </c>
      <c r="C23" s="17">
        <v>0.125</v>
      </c>
      <c r="D23" s="17">
        <v>0.15</v>
      </c>
      <c r="E23" s="18">
        <v>17500</v>
      </c>
      <c r="F23" s="18">
        <f t="shared" si="1"/>
        <v>2187.5</v>
      </c>
      <c r="G23" s="80"/>
      <c r="H23" s="26"/>
      <c r="I23" s="16"/>
      <c r="J23" s="16"/>
      <c r="K23" s="16"/>
      <c r="L23" s="11"/>
    </row>
    <row r="24" spans="1:12" ht="15.75" customHeight="1" x14ac:dyDescent="0.3">
      <c r="A24" s="72"/>
      <c r="B24" s="16" t="s">
        <v>13</v>
      </c>
      <c r="C24" s="17">
        <v>1.1000000000000001</v>
      </c>
      <c r="D24" s="17">
        <v>1.1000000000000001</v>
      </c>
      <c r="E24" s="18">
        <v>1500</v>
      </c>
      <c r="F24" s="18">
        <f t="shared" si="1"/>
        <v>1650.0000000000002</v>
      </c>
      <c r="G24" s="81"/>
      <c r="H24" s="16"/>
      <c r="I24" s="16"/>
      <c r="J24" s="16"/>
      <c r="K24" s="16"/>
      <c r="L24" s="11"/>
    </row>
    <row r="25" spans="1:12" ht="15" customHeight="1" x14ac:dyDescent="0.3">
      <c r="A25" s="72"/>
      <c r="B25" s="16" t="s">
        <v>38</v>
      </c>
      <c r="C25" s="17">
        <v>1</v>
      </c>
      <c r="D25" s="17">
        <v>1</v>
      </c>
      <c r="E25" s="18">
        <v>1500</v>
      </c>
      <c r="F25" s="18">
        <f t="shared" si="1"/>
        <v>1500</v>
      </c>
      <c r="G25" s="20"/>
      <c r="H25" s="23"/>
      <c r="I25" s="24"/>
      <c r="J25" s="24"/>
      <c r="K25" s="21"/>
      <c r="L25" s="11"/>
    </row>
    <row r="26" spans="1:12" ht="15" customHeight="1" x14ac:dyDescent="0.3">
      <c r="A26" s="73"/>
      <c r="B26" s="47" t="s">
        <v>7</v>
      </c>
      <c r="C26" s="17"/>
      <c r="D26" s="17"/>
      <c r="E26" s="18"/>
      <c r="F26" s="48">
        <f>SUM(F17:F25)</f>
        <v>27399.9</v>
      </c>
      <c r="G26" s="46">
        <f>SUM(G17:G25)</f>
        <v>700</v>
      </c>
      <c r="H26" s="23"/>
      <c r="I26" s="24">
        <v>4100</v>
      </c>
      <c r="J26" s="24">
        <v>3500</v>
      </c>
      <c r="K26" s="21">
        <f>J26+I26+F26</f>
        <v>34999.9</v>
      </c>
      <c r="L26" s="11"/>
    </row>
    <row r="27" spans="1:12" ht="15.75" customHeight="1" x14ac:dyDescent="0.3">
      <c r="A27" s="71" t="s">
        <v>16</v>
      </c>
      <c r="B27" s="16" t="s">
        <v>161</v>
      </c>
      <c r="C27" s="17">
        <v>6.25E-2</v>
      </c>
      <c r="D27" s="17">
        <v>5.5E-2</v>
      </c>
      <c r="E27" s="18">
        <v>160000</v>
      </c>
      <c r="F27" s="18">
        <f t="shared" ref="F27:F36" si="2">E27*C27</f>
        <v>10000</v>
      </c>
      <c r="G27" s="77">
        <v>710</v>
      </c>
      <c r="H27" s="16" t="s">
        <v>4</v>
      </c>
      <c r="I27" s="16">
        <v>200</v>
      </c>
      <c r="J27" s="18">
        <v>3500</v>
      </c>
      <c r="K27" s="16"/>
      <c r="L27" s="11"/>
    </row>
    <row r="28" spans="1:12" ht="15.75" customHeight="1" x14ac:dyDescent="0.3">
      <c r="A28" s="72"/>
      <c r="B28" s="16" t="s">
        <v>170</v>
      </c>
      <c r="C28" s="17">
        <v>5</v>
      </c>
      <c r="D28" s="17">
        <v>5</v>
      </c>
      <c r="E28" s="18">
        <v>850</v>
      </c>
      <c r="F28" s="18">
        <f t="shared" si="2"/>
        <v>4250</v>
      </c>
      <c r="G28" s="78"/>
      <c r="H28" s="16" t="s">
        <v>9</v>
      </c>
      <c r="I28" s="29">
        <v>3500</v>
      </c>
      <c r="J28" s="16"/>
      <c r="K28" s="16"/>
      <c r="L28" s="11"/>
    </row>
    <row r="29" spans="1:12" ht="15.75" customHeight="1" x14ac:dyDescent="0.3">
      <c r="A29" s="72"/>
      <c r="B29" s="16" t="s">
        <v>104</v>
      </c>
      <c r="C29" s="17">
        <v>0.03</v>
      </c>
      <c r="D29" s="17">
        <v>0.03</v>
      </c>
      <c r="E29" s="18">
        <v>55000</v>
      </c>
      <c r="F29" s="18">
        <f t="shared" si="2"/>
        <v>1650</v>
      </c>
      <c r="G29" s="78"/>
      <c r="H29" s="16" t="s">
        <v>10</v>
      </c>
      <c r="I29" s="27">
        <v>100</v>
      </c>
      <c r="J29" s="16"/>
      <c r="K29" s="16"/>
      <c r="L29" s="11"/>
    </row>
    <row r="30" spans="1:12" ht="15.75" customHeight="1" x14ac:dyDescent="0.3">
      <c r="A30" s="72"/>
      <c r="B30" s="16" t="s">
        <v>103</v>
      </c>
      <c r="C30" s="17">
        <v>8.5000000000000006E-2</v>
      </c>
      <c r="D30" s="17">
        <v>6.5000000000000002E-2</v>
      </c>
      <c r="E30" s="18">
        <v>18195</v>
      </c>
      <c r="F30" s="18">
        <f t="shared" si="2"/>
        <v>1546.575</v>
      </c>
      <c r="G30" s="78"/>
      <c r="H30" s="16" t="s">
        <v>11</v>
      </c>
      <c r="I30" s="27">
        <v>300</v>
      </c>
      <c r="J30" s="16"/>
      <c r="K30" s="16"/>
      <c r="L30" s="11"/>
    </row>
    <row r="31" spans="1:12" ht="15.75" customHeight="1" x14ac:dyDescent="0.3">
      <c r="A31" s="72"/>
      <c r="B31" s="16" t="s">
        <v>171</v>
      </c>
      <c r="C31" s="17">
        <v>0.03</v>
      </c>
      <c r="D31" s="17">
        <v>0.01</v>
      </c>
      <c r="E31" s="18">
        <v>20000</v>
      </c>
      <c r="F31" s="18">
        <f t="shared" si="2"/>
        <v>600</v>
      </c>
      <c r="G31" s="78"/>
      <c r="H31" s="40" t="s">
        <v>101</v>
      </c>
      <c r="I31" s="41"/>
      <c r="J31" s="41"/>
      <c r="K31" s="42"/>
      <c r="L31" s="11"/>
    </row>
    <row r="32" spans="1:12" ht="15.75" customHeight="1" x14ac:dyDescent="0.3">
      <c r="A32" s="72"/>
      <c r="B32" s="16" t="s">
        <v>18</v>
      </c>
      <c r="C32" s="17">
        <v>1E-4</v>
      </c>
      <c r="D32" s="17">
        <v>1E-4</v>
      </c>
      <c r="E32" s="18">
        <v>160000</v>
      </c>
      <c r="F32" s="18">
        <f t="shared" si="2"/>
        <v>16</v>
      </c>
      <c r="G32" s="78"/>
      <c r="H32" s="49"/>
      <c r="I32" s="49"/>
      <c r="J32" s="49"/>
      <c r="K32" s="49"/>
      <c r="L32" s="11"/>
    </row>
    <row r="33" spans="1:12" ht="15.75" customHeight="1" x14ac:dyDescent="0.3">
      <c r="A33" s="72"/>
      <c r="B33" s="16" t="s">
        <v>105</v>
      </c>
      <c r="C33" s="17">
        <v>1</v>
      </c>
      <c r="D33" s="17">
        <v>1</v>
      </c>
      <c r="E33" s="18">
        <v>4000</v>
      </c>
      <c r="F33" s="18">
        <f t="shared" si="2"/>
        <v>4000</v>
      </c>
      <c r="G33" s="78"/>
      <c r="H33" s="16"/>
      <c r="I33" s="16"/>
      <c r="J33" s="16"/>
      <c r="K33" s="16"/>
      <c r="L33" s="11"/>
    </row>
    <row r="34" spans="1:12" ht="15.75" customHeight="1" x14ac:dyDescent="0.3">
      <c r="A34" s="72"/>
      <c r="B34" s="16" t="s">
        <v>12</v>
      </c>
      <c r="C34" s="17">
        <v>0.125</v>
      </c>
      <c r="D34" s="17">
        <v>0.15</v>
      </c>
      <c r="E34" s="18">
        <v>17500</v>
      </c>
      <c r="F34" s="18">
        <f t="shared" si="2"/>
        <v>2187.5</v>
      </c>
      <c r="G34" s="78"/>
      <c r="H34" s="16"/>
      <c r="I34" s="16"/>
      <c r="J34" s="16"/>
      <c r="K34" s="16"/>
      <c r="L34" s="11"/>
    </row>
    <row r="35" spans="1:12" ht="15.75" customHeight="1" x14ac:dyDescent="0.3">
      <c r="A35" s="72"/>
      <c r="B35" s="16" t="s">
        <v>13</v>
      </c>
      <c r="C35" s="17">
        <v>1.1000000000000001</v>
      </c>
      <c r="D35" s="17">
        <v>1.1000000000000001</v>
      </c>
      <c r="E35" s="18">
        <v>1500</v>
      </c>
      <c r="F35" s="18">
        <f t="shared" si="2"/>
        <v>1650.0000000000002</v>
      </c>
      <c r="G35" s="78"/>
      <c r="H35" s="16"/>
      <c r="I35" s="16"/>
      <c r="J35" s="16"/>
      <c r="K35" s="16"/>
      <c r="L35" s="11"/>
    </row>
    <row r="36" spans="1:12" ht="15.75" customHeight="1" x14ac:dyDescent="0.3">
      <c r="A36" s="72"/>
      <c r="B36" s="16" t="s">
        <v>38</v>
      </c>
      <c r="C36" s="17">
        <v>1</v>
      </c>
      <c r="D36" s="17">
        <v>1</v>
      </c>
      <c r="E36" s="18">
        <v>1500</v>
      </c>
      <c r="F36" s="18">
        <f t="shared" si="2"/>
        <v>1500</v>
      </c>
      <c r="G36" s="82"/>
      <c r="H36" s="16"/>
      <c r="I36" s="27"/>
      <c r="J36" s="16"/>
      <c r="K36" s="16"/>
      <c r="L36" s="11"/>
    </row>
    <row r="37" spans="1:12" ht="15.75" customHeight="1" x14ac:dyDescent="0.3">
      <c r="A37" s="73"/>
      <c r="B37" s="19" t="s">
        <v>7</v>
      </c>
      <c r="C37" s="20"/>
      <c r="D37" s="20"/>
      <c r="E37" s="19"/>
      <c r="F37" s="21">
        <f>SUM(F27:F36)</f>
        <v>27400.075000000001</v>
      </c>
      <c r="G37" s="20">
        <f>SUM(G27:G36)</f>
        <v>710</v>
      </c>
      <c r="H37" s="19"/>
      <c r="I37" s="30">
        <f>SUM(I27:I36)</f>
        <v>4100</v>
      </c>
      <c r="J37" s="21">
        <f>SUM(J27:J36)</f>
        <v>3500</v>
      </c>
      <c r="K37" s="21">
        <f>J37+I37+F37</f>
        <v>35000.074999999997</v>
      </c>
      <c r="L37" s="11"/>
    </row>
    <row r="38" spans="1:12" ht="15.75" customHeight="1" x14ac:dyDescent="0.3">
      <c r="A38" s="71" t="s">
        <v>30</v>
      </c>
      <c r="B38" s="16" t="s">
        <v>148</v>
      </c>
      <c r="C38" s="17">
        <v>8.5999999999999993E-2</v>
      </c>
      <c r="D38" s="17">
        <v>6.5000000000000002E-2</v>
      </c>
      <c r="E38" s="18">
        <v>125000</v>
      </c>
      <c r="F38" s="18">
        <f t="shared" ref="F38:F46" si="3">E38*C38</f>
        <v>10750</v>
      </c>
      <c r="G38" s="77">
        <v>710</v>
      </c>
      <c r="H38" s="16" t="s">
        <v>4</v>
      </c>
      <c r="I38" s="27">
        <v>100</v>
      </c>
      <c r="J38" s="18">
        <v>3500</v>
      </c>
      <c r="K38" s="16"/>
      <c r="L38" s="11"/>
    </row>
    <row r="39" spans="1:12" ht="15.75" customHeight="1" x14ac:dyDescent="0.3">
      <c r="A39" s="72"/>
      <c r="B39" s="16" t="s">
        <v>162</v>
      </c>
      <c r="C39" s="17">
        <v>0.03</v>
      </c>
      <c r="D39" s="17">
        <v>0.03</v>
      </c>
      <c r="E39" s="18">
        <v>170000</v>
      </c>
      <c r="F39" s="18">
        <f t="shared" si="3"/>
        <v>5100</v>
      </c>
      <c r="G39" s="78"/>
      <c r="H39" s="16" t="s">
        <v>9</v>
      </c>
      <c r="I39" s="18">
        <v>3500</v>
      </c>
      <c r="J39" s="16"/>
      <c r="K39" s="16"/>
      <c r="L39" s="11"/>
    </row>
    <row r="40" spans="1:12" ht="15.75" customHeight="1" x14ac:dyDescent="0.3">
      <c r="A40" s="72"/>
      <c r="B40" s="16" t="s">
        <v>172</v>
      </c>
      <c r="C40" s="17">
        <v>0.09</v>
      </c>
      <c r="D40" s="17">
        <v>0.06</v>
      </c>
      <c r="E40" s="18">
        <v>22500</v>
      </c>
      <c r="F40" s="18">
        <f t="shared" si="3"/>
        <v>2025</v>
      </c>
      <c r="G40" s="78"/>
      <c r="H40" s="16" t="s">
        <v>10</v>
      </c>
      <c r="I40" s="16">
        <v>100</v>
      </c>
      <c r="J40" s="16"/>
      <c r="K40" s="16"/>
      <c r="L40" s="11"/>
    </row>
    <row r="41" spans="1:12" ht="15.75" customHeight="1" x14ac:dyDescent="0.3">
      <c r="A41" s="72"/>
      <c r="B41" s="16" t="s">
        <v>72</v>
      </c>
      <c r="C41" s="17">
        <v>3.5000000000000003E-2</v>
      </c>
      <c r="D41" s="17">
        <v>0.01</v>
      </c>
      <c r="E41" s="18">
        <v>21380</v>
      </c>
      <c r="F41" s="18">
        <f t="shared" si="3"/>
        <v>748.30000000000007</v>
      </c>
      <c r="G41" s="78"/>
      <c r="H41" s="16" t="s">
        <v>11</v>
      </c>
      <c r="I41" s="16">
        <v>300</v>
      </c>
      <c r="J41" s="16"/>
      <c r="K41" s="27"/>
      <c r="L41" s="11"/>
    </row>
    <row r="42" spans="1:12" ht="15.75" customHeight="1" x14ac:dyDescent="0.3">
      <c r="A42" s="72"/>
      <c r="B42" s="16" t="s">
        <v>74</v>
      </c>
      <c r="C42" s="17">
        <v>1E-3</v>
      </c>
      <c r="D42" s="17">
        <v>1E-3</v>
      </c>
      <c r="E42" s="18">
        <v>39000</v>
      </c>
      <c r="F42" s="18">
        <f t="shared" si="3"/>
        <v>39</v>
      </c>
      <c r="G42" s="78"/>
      <c r="H42" s="36" t="s">
        <v>101</v>
      </c>
      <c r="I42" s="37"/>
      <c r="J42" s="37"/>
      <c r="K42" s="38"/>
      <c r="L42" s="11"/>
    </row>
    <row r="43" spans="1:12" ht="15.75" customHeight="1" x14ac:dyDescent="0.3">
      <c r="A43" s="72"/>
      <c r="B43" s="16" t="s">
        <v>106</v>
      </c>
      <c r="C43" s="17">
        <v>1</v>
      </c>
      <c r="D43" s="17">
        <v>1</v>
      </c>
      <c r="E43" s="18">
        <v>3500</v>
      </c>
      <c r="F43" s="18">
        <f t="shared" si="3"/>
        <v>3500</v>
      </c>
      <c r="G43" s="78"/>
      <c r="H43" s="16"/>
      <c r="I43" s="16"/>
      <c r="J43" s="16"/>
      <c r="K43" s="16"/>
      <c r="L43" s="11"/>
    </row>
    <row r="44" spans="1:12" ht="15.75" customHeight="1" x14ac:dyDescent="0.3">
      <c r="A44" s="72"/>
      <c r="B44" s="16" t="s">
        <v>12</v>
      </c>
      <c r="C44" s="17">
        <v>0.125</v>
      </c>
      <c r="D44" s="17">
        <v>0.15</v>
      </c>
      <c r="E44" s="18">
        <v>17500</v>
      </c>
      <c r="F44" s="18">
        <f t="shared" si="3"/>
        <v>2187.5</v>
      </c>
      <c r="G44" s="78"/>
      <c r="H44" s="16"/>
      <c r="I44" s="27"/>
      <c r="J44" s="16"/>
      <c r="K44" s="16"/>
      <c r="L44" s="11"/>
    </row>
    <row r="45" spans="1:12" ht="15.75" customHeight="1" x14ac:dyDescent="0.3">
      <c r="A45" s="72"/>
      <c r="B45" s="16" t="s">
        <v>13</v>
      </c>
      <c r="C45" s="17">
        <v>1.1000000000000001</v>
      </c>
      <c r="D45" s="17">
        <v>1.1000000000000001</v>
      </c>
      <c r="E45" s="18">
        <v>1500</v>
      </c>
      <c r="F45" s="18">
        <f t="shared" si="3"/>
        <v>1650.0000000000002</v>
      </c>
      <c r="G45" s="78"/>
      <c r="H45" s="16"/>
      <c r="I45" s="27"/>
      <c r="J45" s="16"/>
      <c r="K45" s="16"/>
      <c r="L45" s="11"/>
    </row>
    <row r="46" spans="1:12" ht="15.75" customHeight="1" x14ac:dyDescent="0.3">
      <c r="A46" s="72"/>
      <c r="B46" s="16" t="s">
        <v>38</v>
      </c>
      <c r="C46" s="17">
        <v>1</v>
      </c>
      <c r="D46" s="17">
        <v>1</v>
      </c>
      <c r="E46" s="18">
        <v>1500</v>
      </c>
      <c r="F46" s="18">
        <f t="shared" si="3"/>
        <v>1500</v>
      </c>
      <c r="G46" s="82"/>
      <c r="H46" s="16"/>
      <c r="I46" s="16"/>
      <c r="J46" s="16"/>
      <c r="K46" s="16"/>
      <c r="L46" s="11"/>
    </row>
    <row r="47" spans="1:12" ht="13.5" customHeight="1" x14ac:dyDescent="0.3">
      <c r="A47" s="73"/>
      <c r="B47" s="23" t="s">
        <v>7</v>
      </c>
      <c r="C47" s="20"/>
      <c r="D47" s="20"/>
      <c r="E47" s="23"/>
      <c r="F47" s="24">
        <f>SUM(F38:F46)</f>
        <v>27499.8</v>
      </c>
      <c r="G47" s="20">
        <f>SUM(G38:G46)</f>
        <v>710</v>
      </c>
      <c r="H47" s="23"/>
      <c r="I47" s="24">
        <f>SUM(I38:I46)</f>
        <v>4000</v>
      </c>
      <c r="J47" s="24">
        <f>SUM(J38:J46)</f>
        <v>3500</v>
      </c>
      <c r="K47" s="21">
        <f>J47+I47+F47</f>
        <v>34999.800000000003</v>
      </c>
      <c r="L47" s="11"/>
    </row>
    <row r="48" spans="1:12" ht="15.75" customHeight="1" x14ac:dyDescent="0.3">
      <c r="A48" s="71" t="s">
        <v>31</v>
      </c>
      <c r="B48" s="16" t="s">
        <v>163</v>
      </c>
      <c r="C48" s="17">
        <v>0.05</v>
      </c>
      <c r="D48" s="17">
        <v>4.4999999999999998E-2</v>
      </c>
      <c r="E48" s="18">
        <v>60000</v>
      </c>
      <c r="F48" s="18">
        <f t="shared" ref="F48:F54" si="4">E48*C48</f>
        <v>3000</v>
      </c>
      <c r="G48" s="79">
        <v>720</v>
      </c>
      <c r="H48" s="16" t="s">
        <v>4</v>
      </c>
      <c r="I48" s="27">
        <v>100</v>
      </c>
      <c r="J48" s="18">
        <v>3500</v>
      </c>
      <c r="K48" s="16"/>
      <c r="L48" s="11"/>
    </row>
    <row r="49" spans="1:12" ht="15.75" customHeight="1" x14ac:dyDescent="0.3">
      <c r="A49" s="72"/>
      <c r="B49" s="16" t="s">
        <v>173</v>
      </c>
      <c r="C49" s="17">
        <v>5.8999999999999997E-2</v>
      </c>
      <c r="D49" s="17">
        <v>5.5E-2</v>
      </c>
      <c r="E49" s="18">
        <v>250000</v>
      </c>
      <c r="F49" s="18">
        <f t="shared" si="4"/>
        <v>14750</v>
      </c>
      <c r="G49" s="80"/>
      <c r="H49" s="16" t="s">
        <v>9</v>
      </c>
      <c r="I49" s="18">
        <v>3500</v>
      </c>
      <c r="J49" s="16"/>
      <c r="K49" s="16"/>
      <c r="L49" s="11"/>
    </row>
    <row r="50" spans="1:12" ht="15.75" customHeight="1" x14ac:dyDescent="0.3">
      <c r="A50" s="72"/>
      <c r="B50" s="16" t="s">
        <v>166</v>
      </c>
      <c r="C50" s="17">
        <v>0.03</v>
      </c>
      <c r="D50" s="17">
        <v>0.01</v>
      </c>
      <c r="E50" s="18">
        <v>36650</v>
      </c>
      <c r="F50" s="18">
        <f t="shared" si="4"/>
        <v>1099.5</v>
      </c>
      <c r="G50" s="80"/>
      <c r="H50" s="16" t="s">
        <v>10</v>
      </c>
      <c r="I50" s="16">
        <v>100</v>
      </c>
      <c r="J50" s="16"/>
      <c r="K50" s="16"/>
      <c r="L50" s="11"/>
    </row>
    <row r="51" spans="1:12" ht="15.75" customHeight="1" x14ac:dyDescent="0.3">
      <c r="A51" s="72"/>
      <c r="B51" s="16" t="s">
        <v>164</v>
      </c>
      <c r="C51" s="17">
        <v>1</v>
      </c>
      <c r="D51" s="17">
        <v>1</v>
      </c>
      <c r="E51" s="18">
        <v>3000</v>
      </c>
      <c r="F51" s="18">
        <v>3000</v>
      </c>
      <c r="G51" s="80"/>
      <c r="H51" s="16" t="s">
        <v>11</v>
      </c>
      <c r="I51" s="16">
        <v>300</v>
      </c>
      <c r="J51" s="16"/>
      <c r="K51" s="16"/>
      <c r="L51" s="11"/>
    </row>
    <row r="52" spans="1:12" ht="15.75" customHeight="1" x14ac:dyDescent="0.3">
      <c r="A52" s="72"/>
      <c r="B52" s="16" t="s">
        <v>174</v>
      </c>
      <c r="C52" s="17">
        <v>1</v>
      </c>
      <c r="D52" s="17">
        <v>1</v>
      </c>
      <c r="E52" s="18">
        <v>2500</v>
      </c>
      <c r="F52" s="18">
        <f t="shared" si="4"/>
        <v>2500</v>
      </c>
      <c r="G52" s="80"/>
      <c r="H52" s="43" t="s">
        <v>101</v>
      </c>
      <c r="I52" s="44"/>
      <c r="J52" s="44"/>
      <c r="K52" s="45"/>
      <c r="L52" s="11"/>
    </row>
    <row r="53" spans="1:12" ht="15.75" customHeight="1" x14ac:dyDescent="0.3">
      <c r="A53" s="72"/>
      <c r="B53" s="16" t="s">
        <v>13</v>
      </c>
      <c r="C53" s="17">
        <v>1.1000000000000001</v>
      </c>
      <c r="D53" s="17">
        <v>1.1000000000000001</v>
      </c>
      <c r="E53" s="18">
        <v>1500</v>
      </c>
      <c r="F53" s="18">
        <f t="shared" si="4"/>
        <v>1650.0000000000002</v>
      </c>
      <c r="G53" s="80"/>
      <c r="H53" s="16"/>
      <c r="I53" s="27"/>
      <c r="J53" s="16"/>
      <c r="K53" s="16"/>
      <c r="L53" s="11"/>
    </row>
    <row r="54" spans="1:12" ht="15.75" customHeight="1" x14ac:dyDescent="0.3">
      <c r="A54" s="72"/>
      <c r="B54" s="16" t="s">
        <v>38</v>
      </c>
      <c r="C54" s="17">
        <v>1</v>
      </c>
      <c r="D54" s="17">
        <v>1</v>
      </c>
      <c r="E54" s="18">
        <v>1500</v>
      </c>
      <c r="F54" s="18">
        <f t="shared" si="4"/>
        <v>1500</v>
      </c>
      <c r="G54" s="81"/>
      <c r="H54" s="16"/>
      <c r="I54" s="27"/>
      <c r="J54" s="16"/>
      <c r="K54" s="16"/>
      <c r="L54" s="11"/>
    </row>
    <row r="55" spans="1:12" ht="13.5" customHeight="1" x14ac:dyDescent="0.3">
      <c r="A55" s="73"/>
      <c r="B55" s="23" t="s">
        <v>7</v>
      </c>
      <c r="C55" s="20">
        <v>1</v>
      </c>
      <c r="D55" s="20">
        <v>1</v>
      </c>
      <c r="E55" s="24"/>
      <c r="F55" s="24">
        <f>SUM(F48:F54)</f>
        <v>27499.5</v>
      </c>
      <c r="G55" s="20">
        <v>720</v>
      </c>
      <c r="H55" s="23"/>
      <c r="I55" s="24">
        <v>4000</v>
      </c>
      <c r="J55" s="24">
        <v>3500</v>
      </c>
      <c r="K55" s="21">
        <f>J55+I55+F55</f>
        <v>34999.5</v>
      </c>
      <c r="L55" s="11"/>
    </row>
    <row r="56" spans="1:12" ht="36.75" customHeight="1" x14ac:dyDescent="0.3">
      <c r="A56" s="62" t="s">
        <v>99</v>
      </c>
      <c r="B56" s="63"/>
      <c r="C56" s="62"/>
      <c r="D56" s="62"/>
      <c r="E56" s="62"/>
      <c r="F56" s="62"/>
      <c r="G56" s="62"/>
      <c r="H56" s="62"/>
      <c r="I56" s="62"/>
      <c r="J56" s="62"/>
      <c r="K56" s="62"/>
      <c r="L56" s="13"/>
    </row>
    <row r="57" spans="1:12" ht="31.5" customHeight="1" x14ac:dyDescent="0.3">
      <c r="A57" s="63"/>
      <c r="B57" s="12"/>
      <c r="C57" s="63"/>
      <c r="D57" s="63"/>
      <c r="E57" s="83"/>
      <c r="F57" s="83"/>
      <c r="G57" s="83"/>
      <c r="H57" s="83"/>
      <c r="I57" s="83"/>
      <c r="J57" s="83"/>
      <c r="K57" s="83"/>
      <c r="L57" s="13"/>
    </row>
    <row r="58" spans="1:12" ht="17.25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3"/>
    </row>
    <row r="59" spans="1:12" ht="17.25" x14ac:dyDescent="0.3">
      <c r="A59" s="12"/>
      <c r="B59" s="64"/>
      <c r="C59" s="12"/>
      <c r="D59" s="12"/>
      <c r="E59" s="12"/>
      <c r="F59" s="12"/>
      <c r="G59" s="12"/>
      <c r="H59" s="12"/>
      <c r="I59" s="12"/>
      <c r="J59" s="12"/>
      <c r="K59" s="12"/>
      <c r="L59" s="13"/>
    </row>
    <row r="60" spans="1:12" ht="17.25" x14ac:dyDescent="0.3">
      <c r="A60" s="64"/>
      <c r="B60" s="14"/>
      <c r="C60" s="64"/>
      <c r="D60" s="64"/>
      <c r="E60" s="84"/>
      <c r="F60" s="84"/>
      <c r="G60" s="84"/>
      <c r="H60" s="84"/>
      <c r="I60" s="84"/>
      <c r="J60" s="84"/>
      <c r="K60" s="84"/>
      <c r="L60" s="13"/>
    </row>
    <row r="61" spans="1:12" ht="18.75" x14ac:dyDescent="0.3">
      <c r="A61" s="14"/>
      <c r="B61" s="6"/>
      <c r="C61" s="14"/>
      <c r="D61" s="14"/>
      <c r="E61" s="14"/>
      <c r="F61" s="14"/>
      <c r="G61" s="14"/>
      <c r="H61" s="14"/>
      <c r="I61" s="14"/>
      <c r="J61" s="14"/>
      <c r="K61" s="14"/>
      <c r="L61" s="11"/>
    </row>
    <row r="62" spans="1:12" ht="18.75" x14ac:dyDescent="0.3">
      <c r="A62" s="6"/>
      <c r="B62" s="10"/>
      <c r="C62" s="6"/>
      <c r="D62" s="6"/>
      <c r="E62" s="6"/>
      <c r="F62" s="6"/>
      <c r="G62" s="6"/>
      <c r="H62" s="6"/>
      <c r="I62" s="6"/>
      <c r="J62" s="6"/>
      <c r="K62" s="6"/>
    </row>
    <row r="63" spans="1:12" ht="18.75" x14ac:dyDescent="0.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2" ht="18.75" x14ac:dyDescent="0.3">
      <c r="A64" s="10"/>
      <c r="C64" s="10"/>
      <c r="D64" s="10"/>
      <c r="E64" s="10"/>
      <c r="F64" s="10"/>
      <c r="G64" s="10"/>
      <c r="H64" s="10"/>
      <c r="I64" s="10"/>
      <c r="J64" s="10"/>
      <c r="K64" s="10"/>
    </row>
  </sheetData>
  <mergeCells count="16">
    <mergeCell ref="E57:K57"/>
    <mergeCell ref="E60:K60"/>
    <mergeCell ref="G38:G46"/>
    <mergeCell ref="A27:A37"/>
    <mergeCell ref="A38:A47"/>
    <mergeCell ref="A48:A55"/>
    <mergeCell ref="A1:K1"/>
    <mergeCell ref="A2:K2"/>
    <mergeCell ref="A6:A16"/>
    <mergeCell ref="A3:K3"/>
    <mergeCell ref="A4:K4"/>
    <mergeCell ref="G6:G15"/>
    <mergeCell ref="G17:G24"/>
    <mergeCell ref="G27:G36"/>
    <mergeCell ref="A17:A26"/>
    <mergeCell ref="G48:G54"/>
  </mergeCells>
  <pageMargins left="0.7" right="0.7" top="0.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P11" sqref="P11"/>
    </sheetView>
  </sheetViews>
  <sheetFormatPr defaultRowHeight="15" x14ac:dyDescent="0.25"/>
  <cols>
    <col min="2" max="6" width="22.28515625" customWidth="1"/>
  </cols>
  <sheetData>
    <row r="1" spans="1:6" ht="18.75" x14ac:dyDescent="0.25">
      <c r="A1" s="85" t="s">
        <v>33</v>
      </c>
      <c r="B1" s="85"/>
      <c r="C1" s="85"/>
      <c r="D1" s="85"/>
      <c r="E1" s="85"/>
      <c r="F1" s="85"/>
    </row>
    <row r="2" spans="1:6" ht="18.75" x14ac:dyDescent="0.25">
      <c r="A2" s="85" t="s">
        <v>24</v>
      </c>
      <c r="B2" s="85"/>
      <c r="C2" s="85"/>
      <c r="D2" s="85"/>
      <c r="E2" s="85"/>
      <c r="F2" s="85"/>
    </row>
    <row r="3" spans="1:6" ht="18.75" x14ac:dyDescent="0.25">
      <c r="A3" s="5" t="s">
        <v>34</v>
      </c>
      <c r="B3" s="5"/>
      <c r="C3" s="5"/>
      <c r="D3" s="5"/>
      <c r="E3" s="5"/>
      <c r="F3" s="5"/>
    </row>
    <row r="4" spans="1:6" ht="18.75" x14ac:dyDescent="0.25">
      <c r="A4" s="70" t="s">
        <v>35</v>
      </c>
      <c r="B4" s="70"/>
      <c r="C4" s="70"/>
      <c r="D4" s="70"/>
      <c r="E4" s="70"/>
      <c r="F4" s="70"/>
    </row>
    <row r="5" spans="1:6" ht="18.75" x14ac:dyDescent="0.25">
      <c r="A5" s="5" t="s">
        <v>25</v>
      </c>
      <c r="B5" s="5"/>
      <c r="C5" s="5"/>
      <c r="D5" s="5" t="s">
        <v>26</v>
      </c>
      <c r="E5" s="5"/>
      <c r="F5" s="5"/>
    </row>
    <row r="6" spans="1:6" ht="22.5" x14ac:dyDescent="0.25">
      <c r="A6" s="86" t="s">
        <v>61</v>
      </c>
      <c r="B6" s="86"/>
      <c r="C6" s="86"/>
      <c r="D6" s="86"/>
      <c r="E6" s="86"/>
      <c r="F6" s="86"/>
    </row>
    <row r="7" spans="1:6" ht="18.75" x14ac:dyDescent="0.25">
      <c r="A7" s="87" t="s">
        <v>63</v>
      </c>
      <c r="B7" s="87"/>
      <c r="C7" s="87"/>
      <c r="D7" s="87"/>
      <c r="E7" s="87"/>
      <c r="F7" s="87"/>
    </row>
    <row r="8" spans="1:6" ht="25.5" customHeight="1" x14ac:dyDescent="0.25">
      <c r="A8" s="7" t="s">
        <v>28</v>
      </c>
      <c r="B8" s="7" t="s">
        <v>8</v>
      </c>
      <c r="C8" s="7" t="s">
        <v>14</v>
      </c>
      <c r="D8" s="7" t="s">
        <v>29</v>
      </c>
      <c r="E8" s="7" t="s">
        <v>30</v>
      </c>
      <c r="F8" s="7" t="s">
        <v>31</v>
      </c>
    </row>
    <row r="9" spans="1:6" ht="42" customHeight="1" x14ac:dyDescent="0.25">
      <c r="A9" s="7">
        <v>1</v>
      </c>
      <c r="B9" s="8" t="s">
        <v>45</v>
      </c>
      <c r="C9" s="9" t="s">
        <v>47</v>
      </c>
      <c r="D9" s="9" t="s">
        <v>50</v>
      </c>
      <c r="E9" s="9" t="s">
        <v>62</v>
      </c>
      <c r="F9" s="9" t="s">
        <v>58</v>
      </c>
    </row>
    <row r="10" spans="1:6" ht="42" customHeight="1" x14ac:dyDescent="0.25">
      <c r="A10" s="7">
        <v>2</v>
      </c>
      <c r="B10" s="9" t="s">
        <v>46</v>
      </c>
      <c r="C10" s="9" t="s">
        <v>48</v>
      </c>
      <c r="D10" s="8" t="s">
        <v>49</v>
      </c>
      <c r="E10" s="9" t="s">
        <v>51</v>
      </c>
      <c r="F10" s="8" t="s">
        <v>59</v>
      </c>
    </row>
    <row r="11" spans="1:6" ht="42" customHeight="1" x14ac:dyDescent="0.25">
      <c r="A11" s="7">
        <v>3</v>
      </c>
      <c r="B11" s="8" t="s">
        <v>55</v>
      </c>
      <c r="C11" s="8" t="s">
        <v>56</v>
      </c>
      <c r="D11" s="8" t="s">
        <v>57</v>
      </c>
      <c r="E11" s="8" t="s">
        <v>52</v>
      </c>
      <c r="F11" s="8" t="s">
        <v>52</v>
      </c>
    </row>
    <row r="12" spans="1:6" ht="42" customHeight="1" x14ac:dyDescent="0.25">
      <c r="A12" s="7">
        <v>4</v>
      </c>
      <c r="B12" s="9" t="s">
        <v>53</v>
      </c>
      <c r="C12" s="9" t="s">
        <v>53</v>
      </c>
      <c r="D12" s="9" t="s">
        <v>53</v>
      </c>
      <c r="E12" s="9" t="s">
        <v>53</v>
      </c>
      <c r="F12" s="9" t="s">
        <v>53</v>
      </c>
    </row>
    <row r="13" spans="1:6" ht="42" customHeight="1" x14ac:dyDescent="0.25">
      <c r="A13" s="7">
        <v>5</v>
      </c>
      <c r="B13" s="9" t="s">
        <v>60</v>
      </c>
      <c r="C13" s="9" t="s">
        <v>60</v>
      </c>
      <c r="D13" s="9" t="s">
        <v>60</v>
      </c>
      <c r="E13" s="9" t="s">
        <v>60</v>
      </c>
      <c r="F13" s="9" t="s">
        <v>60</v>
      </c>
    </row>
    <row r="14" spans="1:6" ht="42" customHeight="1" x14ac:dyDescent="0.25">
      <c r="A14" s="7">
        <v>6</v>
      </c>
      <c r="B14" s="9" t="s">
        <v>54</v>
      </c>
      <c r="C14" s="9" t="s">
        <v>54</v>
      </c>
      <c r="D14" s="9" t="s">
        <v>54</v>
      </c>
      <c r="E14" s="9" t="s">
        <v>54</v>
      </c>
      <c r="F14" s="9" t="s">
        <v>54</v>
      </c>
    </row>
    <row r="15" spans="1:6" ht="30" customHeight="1" x14ac:dyDescent="0.25">
      <c r="A15" s="88" t="s">
        <v>32</v>
      </c>
      <c r="B15" s="88"/>
      <c r="C15" s="88"/>
      <c r="D15" s="88" t="s">
        <v>22</v>
      </c>
      <c r="E15" s="88"/>
      <c r="F15" s="88"/>
    </row>
    <row r="16" spans="1:6" ht="15.75" x14ac:dyDescent="0.25">
      <c r="A16" s="4"/>
      <c r="B16" s="4"/>
      <c r="C16" s="4"/>
      <c r="D16" s="4"/>
      <c r="E16" s="4"/>
      <c r="F16" s="3"/>
    </row>
    <row r="17" spans="1:6" ht="15.75" x14ac:dyDescent="0.25">
      <c r="A17" s="4"/>
      <c r="B17" s="4"/>
      <c r="C17" s="4"/>
      <c r="D17" s="4"/>
      <c r="E17" s="4"/>
      <c r="F17" s="3"/>
    </row>
    <row r="18" spans="1:6" ht="15.75" x14ac:dyDescent="0.25">
      <c r="A18" s="4"/>
      <c r="B18" s="4"/>
      <c r="C18" s="4"/>
      <c r="D18" s="4"/>
      <c r="E18" s="4"/>
      <c r="F18" s="3"/>
    </row>
    <row r="19" spans="1:6" ht="16.5" x14ac:dyDescent="0.25">
      <c r="A19" s="83" t="s">
        <v>23</v>
      </c>
      <c r="B19" s="83"/>
      <c r="C19" s="83"/>
      <c r="D19" s="83" t="s">
        <v>36</v>
      </c>
      <c r="E19" s="83"/>
      <c r="F19" s="83"/>
    </row>
    <row r="20" spans="1:6" ht="15.75" x14ac:dyDescent="0.25">
      <c r="A20" s="1"/>
      <c r="B20" s="1"/>
      <c r="C20" s="1"/>
      <c r="D20" s="1"/>
      <c r="E20" s="1"/>
      <c r="F20" s="2"/>
    </row>
    <row r="21" spans="1:6" ht="15.75" x14ac:dyDescent="0.25">
      <c r="A21" s="1"/>
      <c r="B21" s="1"/>
      <c r="C21" s="1"/>
      <c r="D21" s="1"/>
      <c r="E21" s="1"/>
      <c r="F21" s="2"/>
    </row>
  </sheetData>
  <mergeCells count="9">
    <mergeCell ref="A19:C19"/>
    <mergeCell ref="D19:F19"/>
    <mergeCell ref="A1:F1"/>
    <mergeCell ref="A2:F2"/>
    <mergeCell ref="A4:F4"/>
    <mergeCell ref="A6:F6"/>
    <mergeCell ref="A7:F7"/>
    <mergeCell ref="A15:C15"/>
    <mergeCell ref="D15:F15"/>
  </mergeCells>
  <pageMargins left="0.7" right="0.7" top="0.75" bottom="0.7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opLeftCell="A37" workbookViewId="0">
      <selection activeCell="F43" sqref="F43"/>
    </sheetView>
  </sheetViews>
  <sheetFormatPr defaultRowHeight="15" x14ac:dyDescent="0.25"/>
  <cols>
    <col min="1" max="1" width="6" customWidth="1"/>
    <col min="2" max="2" width="21.85546875" customWidth="1"/>
    <col min="3" max="3" width="9.85546875" customWidth="1"/>
    <col min="4" max="4" width="9.28515625" customWidth="1"/>
    <col min="5" max="5" width="11.28515625" customWidth="1"/>
    <col min="6" max="6" width="9.7109375" customWidth="1"/>
    <col min="7" max="7" width="6.5703125" customWidth="1"/>
    <col min="8" max="8" width="10.42578125" customWidth="1"/>
    <col min="9" max="9" width="13" customWidth="1"/>
    <col min="10" max="10" width="8.140625" customWidth="1"/>
    <col min="11" max="11" width="7.42578125" customWidth="1"/>
    <col min="12" max="12" width="8.140625" customWidth="1"/>
  </cols>
  <sheetData>
    <row r="1" spans="1:13" ht="21" customHeight="1" x14ac:dyDescent="0.25">
      <c r="A1" s="95" t="s">
        <v>37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3" ht="15.75" x14ac:dyDescent="0.25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3" ht="40.5" customHeight="1" x14ac:dyDescent="0.25">
      <c r="A3" s="86" t="s">
        <v>27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3" ht="18.75" x14ac:dyDescent="0.25">
      <c r="A4" s="87" t="s">
        <v>91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3" ht="13.5" customHeight="1" x14ac:dyDescent="0.25">
      <c r="A5" s="20" t="s">
        <v>1</v>
      </c>
      <c r="B5" s="20" t="s">
        <v>2</v>
      </c>
      <c r="C5" s="20" t="s">
        <v>40</v>
      </c>
      <c r="D5" s="20" t="s">
        <v>39</v>
      </c>
      <c r="E5" s="20" t="s">
        <v>3</v>
      </c>
      <c r="F5" s="20" t="s">
        <v>43</v>
      </c>
      <c r="G5" s="20" t="s">
        <v>41</v>
      </c>
      <c r="H5" s="20" t="s">
        <v>42</v>
      </c>
      <c r="I5" s="20" t="s">
        <v>4</v>
      </c>
      <c r="J5" s="20" t="s">
        <v>5</v>
      </c>
      <c r="K5" s="20" t="s">
        <v>6</v>
      </c>
      <c r="L5" s="20" t="s">
        <v>7</v>
      </c>
    </row>
    <row r="6" spans="1:13" ht="15.75" customHeight="1" x14ac:dyDescent="0.3">
      <c r="A6" s="71" t="s">
        <v>8</v>
      </c>
      <c r="B6" s="16" t="s">
        <v>90</v>
      </c>
      <c r="C6" s="17">
        <v>6.0999999999999999E-2</v>
      </c>
      <c r="D6" s="17">
        <v>0.06</v>
      </c>
      <c r="E6" s="18">
        <v>175000</v>
      </c>
      <c r="F6" s="18">
        <f>E6*C6</f>
        <v>10675</v>
      </c>
      <c r="G6" s="17">
        <v>155</v>
      </c>
      <c r="H6" s="17">
        <f t="shared" ref="H6:H14" si="0">G6*C6</f>
        <v>9.4550000000000001</v>
      </c>
      <c r="I6" s="16" t="s">
        <v>4</v>
      </c>
      <c r="J6" s="16">
        <v>200</v>
      </c>
      <c r="K6" s="18">
        <v>1750</v>
      </c>
      <c r="L6" s="16"/>
      <c r="M6" s="11"/>
    </row>
    <row r="7" spans="1:13" ht="15.75" customHeight="1" x14ac:dyDescent="0.3">
      <c r="A7" s="72"/>
      <c r="B7" s="16" t="s">
        <v>77</v>
      </c>
      <c r="C7" s="17">
        <v>0.01</v>
      </c>
      <c r="D7" s="17">
        <v>5.0000000000000001E-3</v>
      </c>
      <c r="E7" s="18">
        <v>250000</v>
      </c>
      <c r="F7" s="18">
        <f t="shared" ref="F7:F14" si="1">E7*C7</f>
        <v>2500</v>
      </c>
      <c r="G7" s="17"/>
      <c r="H7" s="17">
        <f>G7*C7</f>
        <v>0</v>
      </c>
      <c r="I7" s="16" t="s">
        <v>9</v>
      </c>
      <c r="J7" s="29">
        <v>3500</v>
      </c>
      <c r="K7" s="16"/>
      <c r="L7" s="16"/>
      <c r="M7" s="11"/>
    </row>
    <row r="8" spans="1:13" ht="15.75" customHeight="1" x14ac:dyDescent="0.3">
      <c r="A8" s="72"/>
      <c r="B8" s="16" t="s">
        <v>15</v>
      </c>
      <c r="C8" s="17">
        <v>0.03</v>
      </c>
      <c r="D8" s="17">
        <v>0.03</v>
      </c>
      <c r="E8" s="18">
        <v>100000</v>
      </c>
      <c r="F8" s="18">
        <f t="shared" si="1"/>
        <v>3000</v>
      </c>
      <c r="G8" s="17">
        <v>426</v>
      </c>
      <c r="H8" s="17">
        <f>G8*C8</f>
        <v>12.78</v>
      </c>
      <c r="I8" s="16" t="s">
        <v>10</v>
      </c>
      <c r="J8" s="27">
        <v>100</v>
      </c>
      <c r="K8" s="16"/>
      <c r="L8" s="16"/>
      <c r="M8" s="11"/>
    </row>
    <row r="9" spans="1:13" ht="15.75" customHeight="1" x14ac:dyDescent="0.3">
      <c r="A9" s="72"/>
      <c r="B9" s="16" t="s">
        <v>72</v>
      </c>
      <c r="C9" s="17">
        <v>0.01</v>
      </c>
      <c r="D9" s="17">
        <v>5.0000000000000001E-3</v>
      </c>
      <c r="E9" s="18">
        <v>175000</v>
      </c>
      <c r="F9" s="18">
        <f t="shared" si="1"/>
        <v>1750</v>
      </c>
      <c r="G9" s="17"/>
      <c r="H9" s="17"/>
      <c r="I9" s="16" t="s">
        <v>11</v>
      </c>
      <c r="J9" s="27">
        <v>300</v>
      </c>
      <c r="K9" s="16"/>
      <c r="L9" s="16"/>
      <c r="M9" s="11"/>
    </row>
    <row r="10" spans="1:13" ht="15.75" customHeight="1" x14ac:dyDescent="0.3">
      <c r="A10" s="72"/>
      <c r="B10" s="16" t="s">
        <v>74</v>
      </c>
      <c r="C10" s="17">
        <v>0.09</v>
      </c>
      <c r="D10" s="17">
        <v>6.5000000000000002E-2</v>
      </c>
      <c r="E10" s="18">
        <v>19600</v>
      </c>
      <c r="F10" s="18">
        <f t="shared" si="1"/>
        <v>1764</v>
      </c>
      <c r="G10" s="17"/>
      <c r="H10" s="17">
        <f t="shared" si="0"/>
        <v>0</v>
      </c>
      <c r="I10" s="89" t="s">
        <v>71</v>
      </c>
      <c r="J10" s="90"/>
      <c r="K10" s="90"/>
      <c r="L10" s="91"/>
      <c r="M10" s="11"/>
    </row>
    <row r="11" spans="1:13" ht="15.75" customHeight="1" x14ac:dyDescent="0.3">
      <c r="A11" s="72"/>
      <c r="B11" s="16" t="s">
        <v>73</v>
      </c>
      <c r="C11" s="17">
        <v>1</v>
      </c>
      <c r="D11" s="17">
        <v>1</v>
      </c>
      <c r="E11" s="18">
        <v>3000</v>
      </c>
      <c r="F11" s="18">
        <f t="shared" si="1"/>
        <v>3000</v>
      </c>
      <c r="G11" s="17">
        <v>30.4</v>
      </c>
      <c r="H11" s="17">
        <f t="shared" si="0"/>
        <v>30.4</v>
      </c>
      <c r="I11" s="16"/>
      <c r="J11" s="27"/>
      <c r="K11" s="16"/>
      <c r="L11" s="16"/>
      <c r="M11" s="11"/>
    </row>
    <row r="12" spans="1:13" ht="15.75" customHeight="1" x14ac:dyDescent="0.3">
      <c r="A12" s="72"/>
      <c r="B12" s="16" t="s">
        <v>12</v>
      </c>
      <c r="C12" s="17">
        <v>0.125</v>
      </c>
      <c r="D12" s="17">
        <v>0.15</v>
      </c>
      <c r="E12" s="18">
        <v>17500</v>
      </c>
      <c r="F12" s="18">
        <f t="shared" si="1"/>
        <v>2187.5</v>
      </c>
      <c r="G12" s="17">
        <v>344</v>
      </c>
      <c r="H12" s="17">
        <f t="shared" si="0"/>
        <v>43</v>
      </c>
      <c r="I12" s="26"/>
      <c r="J12" s="27"/>
      <c r="K12" s="16"/>
      <c r="L12" s="16"/>
      <c r="M12" s="11"/>
    </row>
    <row r="13" spans="1:13" ht="15.75" customHeight="1" x14ac:dyDescent="0.3">
      <c r="A13" s="72"/>
      <c r="B13" s="16" t="s">
        <v>13</v>
      </c>
      <c r="C13" s="17">
        <v>1.1000000000000001</v>
      </c>
      <c r="D13" s="17">
        <v>1.1000000000000001</v>
      </c>
      <c r="E13" s="18">
        <v>1500</v>
      </c>
      <c r="F13" s="18">
        <f t="shared" si="1"/>
        <v>1650.0000000000002</v>
      </c>
      <c r="G13" s="17">
        <v>450</v>
      </c>
      <c r="H13" s="17">
        <f t="shared" si="0"/>
        <v>495.00000000000006</v>
      </c>
      <c r="I13" s="16"/>
      <c r="J13" s="27"/>
      <c r="K13" s="16"/>
      <c r="L13" s="16"/>
      <c r="M13" s="11"/>
    </row>
    <row r="14" spans="1:13" ht="15.75" customHeight="1" x14ac:dyDescent="0.3">
      <c r="A14" s="72"/>
      <c r="B14" s="16" t="s">
        <v>38</v>
      </c>
      <c r="C14" s="17">
        <v>1</v>
      </c>
      <c r="D14" s="17">
        <v>1</v>
      </c>
      <c r="E14" s="18">
        <v>2000</v>
      </c>
      <c r="F14" s="18">
        <f t="shared" si="1"/>
        <v>2000</v>
      </c>
      <c r="G14" s="17"/>
      <c r="H14" s="17">
        <f t="shared" si="0"/>
        <v>0</v>
      </c>
      <c r="I14" s="16"/>
      <c r="J14" s="27"/>
      <c r="K14" s="16"/>
      <c r="L14" s="16"/>
      <c r="M14" s="11"/>
    </row>
    <row r="15" spans="1:13" ht="15.75" customHeight="1" x14ac:dyDescent="0.3">
      <c r="A15" s="73"/>
      <c r="B15" s="19" t="s">
        <v>7</v>
      </c>
      <c r="C15" s="20"/>
      <c r="D15" s="20"/>
      <c r="E15" s="19"/>
      <c r="F15" s="21">
        <f>SUM(F6:F14)</f>
        <v>28526.5</v>
      </c>
      <c r="G15" s="20"/>
      <c r="H15" s="20">
        <f>SUM(H6:H14)</f>
        <v>590.63499999999999</v>
      </c>
      <c r="I15" s="19"/>
      <c r="J15" s="30">
        <f>SUM(J6:J14)</f>
        <v>4100</v>
      </c>
      <c r="K15" s="21">
        <f>SUM(K6:K14)</f>
        <v>1750</v>
      </c>
      <c r="L15" s="21">
        <f>K15+J15+F15</f>
        <v>34376.5</v>
      </c>
      <c r="M15" s="11"/>
    </row>
    <row r="16" spans="1:13" ht="15.75" customHeight="1" x14ac:dyDescent="0.3">
      <c r="A16" s="92" t="s">
        <v>14</v>
      </c>
      <c r="B16" s="16" t="s">
        <v>82</v>
      </c>
      <c r="C16" s="17">
        <v>0.15</v>
      </c>
      <c r="D16" s="17">
        <v>0.09</v>
      </c>
      <c r="E16" s="18">
        <v>95000</v>
      </c>
      <c r="F16" s="18">
        <f t="shared" ref="F16:F24" si="2">E16*C16</f>
        <v>14250</v>
      </c>
      <c r="G16" s="17">
        <v>486</v>
      </c>
      <c r="H16" s="17">
        <f t="shared" ref="H16:H24" si="3">G16*C16</f>
        <v>72.899999999999991</v>
      </c>
      <c r="I16" s="16" t="s">
        <v>4</v>
      </c>
      <c r="J16" s="27">
        <v>100</v>
      </c>
      <c r="K16" s="18">
        <v>1750</v>
      </c>
      <c r="L16" s="16"/>
      <c r="M16" s="11"/>
    </row>
    <row r="17" spans="1:13" ht="15.75" customHeight="1" x14ac:dyDescent="0.3">
      <c r="A17" s="93"/>
      <c r="B17" s="16" t="s">
        <v>83</v>
      </c>
      <c r="C17" s="17">
        <v>2.3E-2</v>
      </c>
      <c r="D17" s="17">
        <v>0.02</v>
      </c>
      <c r="E17" s="18">
        <v>50000</v>
      </c>
      <c r="F17" s="18">
        <f t="shared" si="2"/>
        <v>1150</v>
      </c>
      <c r="G17" s="17"/>
      <c r="H17" s="17"/>
      <c r="I17" s="16" t="s">
        <v>9</v>
      </c>
      <c r="J17" s="18">
        <v>3500</v>
      </c>
      <c r="K17" s="16"/>
      <c r="L17" s="16"/>
      <c r="M17" s="11"/>
    </row>
    <row r="18" spans="1:13" ht="15.75" customHeight="1" x14ac:dyDescent="0.3">
      <c r="A18" s="93"/>
      <c r="B18" s="16" t="s">
        <v>76</v>
      </c>
      <c r="C18" s="17">
        <v>0.02</v>
      </c>
      <c r="D18" s="17">
        <v>0.02</v>
      </c>
      <c r="E18" s="18">
        <v>175000</v>
      </c>
      <c r="F18" s="18">
        <f t="shared" si="2"/>
        <v>3500</v>
      </c>
      <c r="G18" s="17">
        <v>633</v>
      </c>
      <c r="H18" s="17">
        <f t="shared" si="3"/>
        <v>12.66</v>
      </c>
      <c r="I18" s="16" t="s">
        <v>10</v>
      </c>
      <c r="J18" s="16">
        <v>100</v>
      </c>
      <c r="K18" s="16"/>
      <c r="L18" s="16"/>
      <c r="M18" s="11"/>
    </row>
    <row r="19" spans="1:13" ht="15.75" customHeight="1" x14ac:dyDescent="0.3">
      <c r="A19" s="93"/>
      <c r="B19" s="16" t="s">
        <v>17</v>
      </c>
      <c r="C19" s="17">
        <v>0.09</v>
      </c>
      <c r="D19" s="17">
        <v>6.5000000000000002E-2</v>
      </c>
      <c r="E19" s="18">
        <v>20530</v>
      </c>
      <c r="F19" s="18">
        <f t="shared" si="2"/>
        <v>1847.6999999999998</v>
      </c>
      <c r="G19" s="17"/>
      <c r="H19" s="17">
        <f t="shared" si="3"/>
        <v>0</v>
      </c>
      <c r="I19" s="16" t="s">
        <v>11</v>
      </c>
      <c r="J19" s="16">
        <v>300</v>
      </c>
      <c r="K19" s="16"/>
      <c r="L19" s="16"/>
      <c r="M19" s="11"/>
    </row>
    <row r="20" spans="1:13" ht="15.75" customHeight="1" x14ac:dyDescent="0.3">
      <c r="A20" s="93"/>
      <c r="B20" s="16" t="s">
        <v>65</v>
      </c>
      <c r="C20" s="17">
        <v>0.03</v>
      </c>
      <c r="D20" s="17">
        <v>0.01</v>
      </c>
      <c r="E20" s="18">
        <v>20000</v>
      </c>
      <c r="F20" s="18">
        <f t="shared" si="2"/>
        <v>600</v>
      </c>
      <c r="G20" s="32">
        <v>151</v>
      </c>
      <c r="H20" s="17">
        <f t="shared" si="3"/>
        <v>4.53</v>
      </c>
      <c r="I20" s="89" t="s">
        <v>71</v>
      </c>
      <c r="J20" s="90"/>
      <c r="K20" s="90"/>
      <c r="L20" s="91"/>
      <c r="M20" s="11"/>
    </row>
    <row r="21" spans="1:13" ht="15.75" customHeight="1" x14ac:dyDescent="0.3">
      <c r="A21" s="93"/>
      <c r="B21" s="16" t="s">
        <v>68</v>
      </c>
      <c r="C21" s="17">
        <v>1</v>
      </c>
      <c r="D21" s="17">
        <v>1</v>
      </c>
      <c r="E21" s="18">
        <v>2000</v>
      </c>
      <c r="F21" s="18">
        <f t="shared" si="2"/>
        <v>2000</v>
      </c>
      <c r="G21" s="17">
        <v>68</v>
      </c>
      <c r="H21" s="17">
        <f t="shared" si="3"/>
        <v>68</v>
      </c>
      <c r="I21" s="16"/>
      <c r="J21" s="16"/>
      <c r="K21" s="16"/>
      <c r="L21" s="16"/>
      <c r="M21" s="11"/>
    </row>
    <row r="22" spans="1:13" ht="15.75" customHeight="1" x14ac:dyDescent="0.3">
      <c r="A22" s="93"/>
      <c r="B22" s="16" t="s">
        <v>12</v>
      </c>
      <c r="C22" s="17">
        <v>0.125</v>
      </c>
      <c r="D22" s="17">
        <v>0.15</v>
      </c>
      <c r="E22" s="18">
        <v>17500</v>
      </c>
      <c r="F22" s="18">
        <f t="shared" si="2"/>
        <v>2187.5</v>
      </c>
      <c r="G22" s="17">
        <v>344</v>
      </c>
      <c r="H22" s="17">
        <f t="shared" si="3"/>
        <v>43</v>
      </c>
      <c r="I22" s="26"/>
      <c r="J22" s="16"/>
      <c r="K22" s="16"/>
      <c r="L22" s="16"/>
      <c r="M22" s="11"/>
    </row>
    <row r="23" spans="1:13" ht="15.75" customHeight="1" x14ac:dyDescent="0.3">
      <c r="A23" s="93"/>
      <c r="B23" s="16" t="s">
        <v>13</v>
      </c>
      <c r="C23" s="17">
        <v>1.1000000000000001</v>
      </c>
      <c r="D23" s="17">
        <v>1.1000000000000001</v>
      </c>
      <c r="E23" s="18">
        <v>1500</v>
      </c>
      <c r="F23" s="18">
        <f t="shared" si="2"/>
        <v>1650.0000000000002</v>
      </c>
      <c r="G23" s="17">
        <v>350</v>
      </c>
      <c r="H23" s="17">
        <f t="shared" si="3"/>
        <v>385.00000000000006</v>
      </c>
      <c r="I23" s="16"/>
      <c r="J23" s="16"/>
      <c r="K23" s="16"/>
      <c r="L23" s="16"/>
      <c r="M23" s="11"/>
    </row>
    <row r="24" spans="1:13" ht="15.75" customHeight="1" x14ac:dyDescent="0.3">
      <c r="A24" s="93"/>
      <c r="B24" s="16" t="s">
        <v>38</v>
      </c>
      <c r="C24" s="17">
        <v>1</v>
      </c>
      <c r="D24" s="17">
        <v>1</v>
      </c>
      <c r="E24" s="18">
        <v>2000</v>
      </c>
      <c r="F24" s="18">
        <f t="shared" si="2"/>
        <v>2000</v>
      </c>
      <c r="G24" s="17"/>
      <c r="H24" s="17">
        <f t="shared" si="3"/>
        <v>0</v>
      </c>
      <c r="I24" s="16"/>
      <c r="J24" s="16"/>
      <c r="K24" s="16"/>
      <c r="L24" s="16"/>
      <c r="M24" s="11"/>
    </row>
    <row r="25" spans="1:13" ht="15" customHeight="1" x14ac:dyDescent="0.3">
      <c r="A25" s="94"/>
      <c r="B25" s="23" t="s">
        <v>7</v>
      </c>
      <c r="C25" s="20"/>
      <c r="D25" s="20"/>
      <c r="E25" s="23"/>
      <c r="F25" s="24">
        <f>SUM(F16:F24)</f>
        <v>29185.200000000001</v>
      </c>
      <c r="G25" s="20"/>
      <c r="H25" s="20">
        <f>SUM(H16:H24)</f>
        <v>586.09</v>
      </c>
      <c r="I25" s="23"/>
      <c r="J25" s="24">
        <f>SUM(J16:J24)</f>
        <v>4000</v>
      </c>
      <c r="K25" s="24">
        <f>SUM(K16:K24)</f>
        <v>1750</v>
      </c>
      <c r="L25" s="21">
        <f>K25+J25+F25</f>
        <v>34935.199999999997</v>
      </c>
      <c r="M25" s="11"/>
    </row>
    <row r="26" spans="1:13" ht="15.75" customHeight="1" x14ac:dyDescent="0.3">
      <c r="A26" s="71" t="s">
        <v>16</v>
      </c>
      <c r="B26" s="16" t="s">
        <v>84</v>
      </c>
      <c r="C26" s="17">
        <v>0.09</v>
      </c>
      <c r="D26" s="17">
        <v>6.5000000000000002E-2</v>
      </c>
      <c r="E26" s="18">
        <v>175000</v>
      </c>
      <c r="F26" s="18">
        <f t="shared" ref="F26:F35" si="4">E26*C26</f>
        <v>15750</v>
      </c>
      <c r="G26" s="17">
        <v>195</v>
      </c>
      <c r="H26" s="17">
        <f t="shared" ref="H26:H35" si="5">G26*C26</f>
        <v>17.55</v>
      </c>
      <c r="I26" s="16" t="s">
        <v>4</v>
      </c>
      <c r="J26" s="27">
        <v>100</v>
      </c>
      <c r="K26" s="18">
        <v>1750</v>
      </c>
      <c r="L26" s="16"/>
      <c r="M26" s="11"/>
    </row>
    <row r="27" spans="1:13" ht="15.75" customHeight="1" x14ac:dyDescent="0.3">
      <c r="A27" s="72"/>
      <c r="B27" s="16" t="s">
        <v>92</v>
      </c>
      <c r="C27" s="17">
        <v>0.03</v>
      </c>
      <c r="D27" s="17">
        <v>0.03</v>
      </c>
      <c r="E27" s="18">
        <v>25000</v>
      </c>
      <c r="F27" s="18">
        <f t="shared" si="4"/>
        <v>750</v>
      </c>
      <c r="G27" s="17"/>
      <c r="H27" s="17">
        <f t="shared" si="5"/>
        <v>0</v>
      </c>
      <c r="I27" s="16" t="s">
        <v>9</v>
      </c>
      <c r="J27" s="18">
        <v>3500</v>
      </c>
      <c r="K27" s="16"/>
      <c r="L27" s="16"/>
      <c r="M27" s="11"/>
    </row>
    <row r="28" spans="1:13" ht="15.75" customHeight="1" x14ac:dyDescent="0.3">
      <c r="A28" s="72"/>
      <c r="B28" s="16" t="s">
        <v>85</v>
      </c>
      <c r="C28" s="17">
        <v>7.0000000000000007E-2</v>
      </c>
      <c r="D28" s="17">
        <v>6.5000000000000002E-2</v>
      </c>
      <c r="E28" s="18">
        <v>25000</v>
      </c>
      <c r="F28" s="18">
        <f t="shared" si="4"/>
        <v>1750.0000000000002</v>
      </c>
      <c r="G28" s="17">
        <v>536</v>
      </c>
      <c r="H28" s="17">
        <f t="shared" si="5"/>
        <v>37.520000000000003</v>
      </c>
      <c r="I28" s="16" t="s">
        <v>10</v>
      </c>
      <c r="J28" s="16">
        <v>100</v>
      </c>
      <c r="K28" s="16"/>
      <c r="L28" s="16"/>
      <c r="M28" s="11"/>
    </row>
    <row r="29" spans="1:13" ht="15.75" customHeight="1" x14ac:dyDescent="0.3">
      <c r="A29" s="72"/>
      <c r="B29" s="16" t="s">
        <v>86</v>
      </c>
      <c r="C29" s="17">
        <v>0.09</v>
      </c>
      <c r="D29" s="17">
        <v>6.5000000000000002E-2</v>
      </c>
      <c r="E29" s="18">
        <v>21000</v>
      </c>
      <c r="F29" s="18">
        <f t="shared" si="4"/>
        <v>1890</v>
      </c>
      <c r="G29" s="17">
        <v>207</v>
      </c>
      <c r="H29" s="17">
        <f t="shared" si="5"/>
        <v>18.63</v>
      </c>
      <c r="I29" s="16" t="s">
        <v>11</v>
      </c>
      <c r="J29" s="16">
        <v>300</v>
      </c>
      <c r="K29" s="16"/>
      <c r="L29" s="16"/>
      <c r="M29" s="11"/>
    </row>
    <row r="30" spans="1:13" ht="15.75" customHeight="1" x14ac:dyDescent="0.3">
      <c r="A30" s="72"/>
      <c r="B30" s="16" t="s">
        <v>87</v>
      </c>
      <c r="C30" s="17">
        <v>3.5000000000000003E-2</v>
      </c>
      <c r="D30" s="17">
        <v>0.01</v>
      </c>
      <c r="E30" s="18">
        <v>21060</v>
      </c>
      <c r="F30" s="18">
        <f t="shared" si="4"/>
        <v>737.1</v>
      </c>
      <c r="G30" s="31"/>
      <c r="H30" s="17">
        <f t="shared" si="5"/>
        <v>0</v>
      </c>
      <c r="I30" s="89" t="s">
        <v>70</v>
      </c>
      <c r="J30" s="90"/>
      <c r="K30" s="90"/>
      <c r="L30" s="91"/>
      <c r="M30" s="11"/>
    </row>
    <row r="31" spans="1:13" ht="15.75" customHeight="1" x14ac:dyDescent="0.3">
      <c r="A31" s="72"/>
      <c r="B31" s="16" t="s">
        <v>65</v>
      </c>
      <c r="C31" s="17">
        <v>1E-3</v>
      </c>
      <c r="D31" s="17">
        <v>1E-3</v>
      </c>
      <c r="E31" s="18">
        <v>35000</v>
      </c>
      <c r="F31" s="18">
        <f t="shared" si="4"/>
        <v>35</v>
      </c>
      <c r="G31" s="31"/>
      <c r="H31" s="17"/>
      <c r="I31" s="28"/>
      <c r="J31" s="16"/>
      <c r="K31" s="16"/>
      <c r="L31" s="22"/>
      <c r="M31" s="11"/>
    </row>
    <row r="32" spans="1:13" ht="15.75" customHeight="1" x14ac:dyDescent="0.3">
      <c r="A32" s="72"/>
      <c r="B32" s="16" t="s">
        <v>44</v>
      </c>
      <c r="C32" s="17">
        <v>1</v>
      </c>
      <c r="D32" s="17">
        <v>1</v>
      </c>
      <c r="E32" s="18">
        <v>2500</v>
      </c>
      <c r="F32" s="18">
        <f t="shared" si="4"/>
        <v>2500</v>
      </c>
      <c r="G32" s="17">
        <v>65</v>
      </c>
      <c r="H32" s="17">
        <f t="shared" si="5"/>
        <v>65</v>
      </c>
      <c r="I32" s="16"/>
      <c r="J32" s="16"/>
      <c r="K32" s="16"/>
      <c r="L32" s="16"/>
      <c r="M32" s="11"/>
    </row>
    <row r="33" spans="1:13" ht="15.75" customHeight="1" x14ac:dyDescent="0.3">
      <c r="A33" s="72"/>
      <c r="B33" s="16" t="s">
        <v>12</v>
      </c>
      <c r="C33" s="17">
        <v>0.125</v>
      </c>
      <c r="D33" s="17">
        <v>0.15</v>
      </c>
      <c r="E33" s="18">
        <v>17500</v>
      </c>
      <c r="F33" s="18">
        <f t="shared" si="4"/>
        <v>2187.5</v>
      </c>
      <c r="G33" s="17">
        <v>344</v>
      </c>
      <c r="H33" s="17">
        <f t="shared" si="5"/>
        <v>43</v>
      </c>
      <c r="I33" s="26"/>
      <c r="J33" s="16"/>
      <c r="K33" s="16"/>
      <c r="L33" s="16"/>
      <c r="M33" s="11"/>
    </row>
    <row r="34" spans="1:13" ht="15.75" customHeight="1" x14ac:dyDescent="0.3">
      <c r="A34" s="72"/>
      <c r="B34" s="16" t="s">
        <v>13</v>
      </c>
      <c r="C34" s="17">
        <v>1.1000000000000001</v>
      </c>
      <c r="D34" s="17">
        <v>1.1000000000000001</v>
      </c>
      <c r="E34" s="18">
        <v>1500</v>
      </c>
      <c r="F34" s="18">
        <f t="shared" si="4"/>
        <v>1650.0000000000002</v>
      </c>
      <c r="G34" s="17">
        <v>350</v>
      </c>
      <c r="H34" s="17">
        <f t="shared" si="5"/>
        <v>385.00000000000006</v>
      </c>
      <c r="I34" s="16"/>
      <c r="J34" s="16"/>
      <c r="K34" s="16"/>
      <c r="L34" s="16"/>
      <c r="M34" s="11"/>
    </row>
    <row r="35" spans="1:13" ht="15.75" customHeight="1" x14ac:dyDescent="0.3">
      <c r="A35" s="72"/>
      <c r="B35" s="16" t="s">
        <v>38</v>
      </c>
      <c r="C35" s="17">
        <v>1</v>
      </c>
      <c r="D35" s="17">
        <v>1</v>
      </c>
      <c r="E35" s="18">
        <v>2000</v>
      </c>
      <c r="F35" s="18">
        <f t="shared" si="4"/>
        <v>2000</v>
      </c>
      <c r="G35" s="17"/>
      <c r="H35" s="17">
        <f t="shared" si="5"/>
        <v>0</v>
      </c>
      <c r="I35" s="26"/>
      <c r="J35" s="16"/>
      <c r="K35" s="16"/>
      <c r="L35" s="16"/>
      <c r="M35" s="11"/>
    </row>
    <row r="36" spans="1:13" ht="15.75" customHeight="1" x14ac:dyDescent="0.3">
      <c r="A36" s="73"/>
      <c r="B36" s="23" t="s">
        <v>7</v>
      </c>
      <c r="C36" s="20"/>
      <c r="D36" s="20"/>
      <c r="E36" s="23"/>
      <c r="F36" s="24">
        <f>SUM(F26:F35)</f>
        <v>29249.599999999999</v>
      </c>
      <c r="G36" s="20"/>
      <c r="H36" s="20">
        <f>SUM(H26:H35)</f>
        <v>566.70000000000005</v>
      </c>
      <c r="I36" s="23"/>
      <c r="J36" s="24">
        <f>SUM(J26:J35)</f>
        <v>4000</v>
      </c>
      <c r="K36" s="24">
        <f>SUM(K26:K35)</f>
        <v>1750</v>
      </c>
      <c r="L36" s="21">
        <f>K36+J36+F36</f>
        <v>34999.599999999999</v>
      </c>
      <c r="M36" s="11"/>
    </row>
    <row r="37" spans="1:13" ht="15.75" customHeight="1" x14ac:dyDescent="0.3">
      <c r="A37" s="71" t="s">
        <v>30</v>
      </c>
      <c r="B37" s="16" t="s">
        <v>89</v>
      </c>
      <c r="C37" s="17">
        <v>0.08</v>
      </c>
      <c r="D37" s="17">
        <v>6.5000000000000002E-2</v>
      </c>
      <c r="E37" s="18">
        <v>175000</v>
      </c>
      <c r="F37" s="18">
        <f>E37*C37</f>
        <v>14000</v>
      </c>
      <c r="G37" s="17">
        <v>418</v>
      </c>
      <c r="H37" s="17">
        <f>G37*C37</f>
        <v>33.44</v>
      </c>
      <c r="I37" s="16" t="s">
        <v>4</v>
      </c>
      <c r="J37" s="27">
        <v>100</v>
      </c>
      <c r="K37" s="18">
        <v>1750</v>
      </c>
      <c r="L37" s="16"/>
      <c r="M37" s="11"/>
    </row>
    <row r="38" spans="1:13" ht="15.75" customHeight="1" x14ac:dyDescent="0.3">
      <c r="A38" s="72"/>
      <c r="B38" s="16" t="s">
        <v>79</v>
      </c>
      <c r="C38" s="17">
        <v>2.5000000000000001E-2</v>
      </c>
      <c r="D38" s="17">
        <v>2.5000000000000001E-2</v>
      </c>
      <c r="E38" s="18">
        <v>85000</v>
      </c>
      <c r="F38" s="18">
        <f t="shared" ref="F38:F45" si="6">E38*C38</f>
        <v>2125</v>
      </c>
      <c r="G38" s="17"/>
      <c r="H38" s="17">
        <f t="shared" ref="H38:H45" si="7">G38*C38</f>
        <v>0</v>
      </c>
      <c r="I38" s="16" t="s">
        <v>9</v>
      </c>
      <c r="J38" s="18">
        <v>3500</v>
      </c>
      <c r="K38" s="16"/>
      <c r="L38" s="16"/>
      <c r="M38" s="11"/>
    </row>
    <row r="39" spans="1:13" ht="15.75" customHeight="1" x14ac:dyDescent="0.3">
      <c r="A39" s="72"/>
      <c r="B39" s="16" t="s">
        <v>64</v>
      </c>
      <c r="C39" s="17">
        <v>0.09</v>
      </c>
      <c r="D39" s="17">
        <v>6.5000000000000002E-2</v>
      </c>
      <c r="E39" s="18">
        <v>23500</v>
      </c>
      <c r="F39" s="18">
        <f t="shared" si="6"/>
        <v>2115</v>
      </c>
      <c r="G39" s="17">
        <v>140</v>
      </c>
      <c r="H39" s="17">
        <f t="shared" si="7"/>
        <v>12.6</v>
      </c>
      <c r="I39" s="16" t="s">
        <v>10</v>
      </c>
      <c r="J39" s="16">
        <v>100</v>
      </c>
      <c r="K39" s="16"/>
      <c r="L39" s="27"/>
      <c r="M39" s="11"/>
    </row>
    <row r="40" spans="1:13" ht="15.75" customHeight="1" x14ac:dyDescent="0.3">
      <c r="A40" s="72"/>
      <c r="B40" s="16" t="s">
        <v>80</v>
      </c>
      <c r="C40" s="17">
        <v>0.03</v>
      </c>
      <c r="D40" s="17">
        <v>0.01</v>
      </c>
      <c r="E40" s="18">
        <v>23750</v>
      </c>
      <c r="F40" s="18">
        <f t="shared" si="6"/>
        <v>712.5</v>
      </c>
      <c r="G40" s="17">
        <v>120</v>
      </c>
      <c r="H40" s="17">
        <f t="shared" si="7"/>
        <v>3.5999999999999996</v>
      </c>
      <c r="I40" s="16" t="s">
        <v>11</v>
      </c>
      <c r="J40" s="16">
        <v>300</v>
      </c>
      <c r="K40" s="16"/>
      <c r="L40" s="27"/>
      <c r="M40" s="11"/>
    </row>
    <row r="41" spans="1:13" ht="15.75" customHeight="1" x14ac:dyDescent="0.3">
      <c r="A41" s="72"/>
      <c r="B41" s="16" t="s">
        <v>18</v>
      </c>
      <c r="C41" s="17">
        <v>1E-3</v>
      </c>
      <c r="D41" s="17">
        <v>1E-3</v>
      </c>
      <c r="E41" s="18">
        <v>230000</v>
      </c>
      <c r="F41" s="18">
        <f t="shared" si="6"/>
        <v>230</v>
      </c>
      <c r="G41" s="31">
        <v>254</v>
      </c>
      <c r="H41" s="17">
        <f t="shared" si="7"/>
        <v>0.254</v>
      </c>
      <c r="I41" s="89" t="s">
        <v>70</v>
      </c>
      <c r="J41" s="90"/>
      <c r="K41" s="90"/>
      <c r="L41" s="91"/>
      <c r="M41" s="11"/>
    </row>
    <row r="42" spans="1:13" ht="15.75" customHeight="1" x14ac:dyDescent="0.3">
      <c r="A42" s="72"/>
      <c r="B42" s="16" t="s">
        <v>81</v>
      </c>
      <c r="C42" s="17">
        <v>1</v>
      </c>
      <c r="D42" s="17">
        <v>1</v>
      </c>
      <c r="E42" s="18">
        <v>4000</v>
      </c>
      <c r="F42" s="18">
        <f t="shared" si="6"/>
        <v>4000</v>
      </c>
      <c r="G42" s="17">
        <v>87.7</v>
      </c>
      <c r="H42" s="17">
        <f t="shared" si="7"/>
        <v>87.7</v>
      </c>
      <c r="I42" s="16"/>
      <c r="J42" s="16"/>
      <c r="K42" s="16"/>
      <c r="L42" s="27"/>
      <c r="M42" s="11"/>
    </row>
    <row r="43" spans="1:13" ht="15.75" customHeight="1" x14ac:dyDescent="0.3">
      <c r="A43" s="72"/>
      <c r="B43" s="16" t="s">
        <v>12</v>
      </c>
      <c r="C43" s="17">
        <v>0.125</v>
      </c>
      <c r="D43" s="17">
        <v>0.15</v>
      </c>
      <c r="E43" s="18">
        <v>17500</v>
      </c>
      <c r="F43" s="18">
        <f t="shared" si="6"/>
        <v>2187.5</v>
      </c>
      <c r="G43" s="17">
        <v>344</v>
      </c>
      <c r="H43" s="17">
        <f t="shared" si="7"/>
        <v>43</v>
      </c>
      <c r="I43" s="26"/>
      <c r="J43" s="16"/>
      <c r="K43" s="16"/>
      <c r="L43" s="27"/>
      <c r="M43" s="11"/>
    </row>
    <row r="44" spans="1:13" ht="15.75" customHeight="1" x14ac:dyDescent="0.3">
      <c r="A44" s="72"/>
      <c r="B44" s="16" t="s">
        <v>13</v>
      </c>
      <c r="C44" s="17">
        <v>1.1000000000000001</v>
      </c>
      <c r="D44" s="17">
        <v>1.1000000000000001</v>
      </c>
      <c r="E44" s="18">
        <v>1500</v>
      </c>
      <c r="F44" s="18">
        <f t="shared" si="6"/>
        <v>1650.0000000000002</v>
      </c>
      <c r="G44" s="17">
        <v>350</v>
      </c>
      <c r="H44" s="17">
        <f t="shared" si="7"/>
        <v>385.00000000000006</v>
      </c>
      <c r="I44" s="16"/>
      <c r="J44" s="16"/>
      <c r="K44" s="16"/>
      <c r="L44" s="16"/>
      <c r="M44" s="11"/>
    </row>
    <row r="45" spans="1:13" ht="15.75" customHeight="1" x14ac:dyDescent="0.3">
      <c r="A45" s="72"/>
      <c r="B45" s="16" t="s">
        <v>38</v>
      </c>
      <c r="C45" s="17">
        <v>1</v>
      </c>
      <c r="D45" s="17">
        <v>1</v>
      </c>
      <c r="E45" s="18">
        <v>2000</v>
      </c>
      <c r="F45" s="18">
        <f t="shared" si="6"/>
        <v>2000</v>
      </c>
      <c r="G45" s="17"/>
      <c r="H45" s="17">
        <f t="shared" si="7"/>
        <v>0</v>
      </c>
      <c r="I45" s="16"/>
      <c r="J45" s="16"/>
      <c r="K45" s="16"/>
      <c r="L45" s="16"/>
      <c r="M45" s="11"/>
    </row>
    <row r="46" spans="1:13" ht="13.5" customHeight="1" x14ac:dyDescent="0.3">
      <c r="A46" s="73"/>
      <c r="B46" s="23" t="s">
        <v>7</v>
      </c>
      <c r="C46" s="20"/>
      <c r="D46" s="20"/>
      <c r="E46" s="23"/>
      <c r="F46" s="24">
        <f>SUM(F37:F45)</f>
        <v>29020</v>
      </c>
      <c r="G46" s="20"/>
      <c r="H46" s="20">
        <f>SUM(H37:H45)</f>
        <v>565.59400000000005</v>
      </c>
      <c r="I46" s="23"/>
      <c r="J46" s="24">
        <f>SUM(J37:J45)</f>
        <v>4000</v>
      </c>
      <c r="K46" s="24">
        <f>SUM(K37:K45)</f>
        <v>1750</v>
      </c>
      <c r="L46" s="21">
        <f>K46+J46+F46</f>
        <v>34770</v>
      </c>
      <c r="M46" s="11"/>
    </row>
    <row r="47" spans="1:13" ht="15.75" customHeight="1" x14ac:dyDescent="0.3">
      <c r="A47" s="71" t="s">
        <v>31</v>
      </c>
      <c r="B47" s="16" t="s">
        <v>75</v>
      </c>
      <c r="C47" s="17">
        <v>0.09</v>
      </c>
      <c r="D47" s="17">
        <v>6.5000000000000002E-2</v>
      </c>
      <c r="E47" s="18">
        <v>120000</v>
      </c>
      <c r="F47" s="18">
        <f>E47*C47</f>
        <v>10800</v>
      </c>
      <c r="G47" s="17">
        <v>659</v>
      </c>
      <c r="H47" s="17">
        <f t="shared" ref="H47:H56" si="8">G47*C47</f>
        <v>59.309999999999995</v>
      </c>
      <c r="I47" s="16" t="s">
        <v>4</v>
      </c>
      <c r="J47" s="27">
        <v>100</v>
      </c>
      <c r="K47" s="18">
        <v>1750</v>
      </c>
      <c r="L47" s="16"/>
      <c r="M47" s="11"/>
    </row>
    <row r="48" spans="1:13" ht="15.75" customHeight="1" x14ac:dyDescent="0.3">
      <c r="A48" s="72"/>
      <c r="B48" s="16" t="s">
        <v>93</v>
      </c>
      <c r="C48" s="17">
        <v>0.03</v>
      </c>
      <c r="D48" s="17">
        <v>0.03</v>
      </c>
      <c r="E48" s="18">
        <v>180000</v>
      </c>
      <c r="F48" s="18">
        <f t="shared" ref="F48:F56" si="9">E48*C48</f>
        <v>5400</v>
      </c>
      <c r="G48" s="17">
        <v>633</v>
      </c>
      <c r="H48" s="17">
        <f t="shared" si="8"/>
        <v>18.989999999999998</v>
      </c>
      <c r="I48" s="16" t="s">
        <v>9</v>
      </c>
      <c r="J48" s="18">
        <v>3500</v>
      </c>
      <c r="K48" s="16"/>
      <c r="L48" s="16"/>
      <c r="M48" s="11"/>
    </row>
    <row r="49" spans="1:13" ht="15.75" customHeight="1" x14ac:dyDescent="0.3">
      <c r="A49" s="72"/>
      <c r="B49" s="16" t="s">
        <v>88</v>
      </c>
      <c r="C49" s="17">
        <v>0.09</v>
      </c>
      <c r="D49" s="17">
        <v>6.5000000000000002E-2</v>
      </c>
      <c r="E49" s="18">
        <v>25000</v>
      </c>
      <c r="F49" s="18">
        <f t="shared" si="9"/>
        <v>2250</v>
      </c>
      <c r="G49" s="17"/>
      <c r="H49" s="17">
        <f t="shared" si="8"/>
        <v>0</v>
      </c>
      <c r="I49" s="16" t="s">
        <v>10</v>
      </c>
      <c r="J49" s="16">
        <v>100</v>
      </c>
      <c r="K49" s="16"/>
      <c r="L49" s="16"/>
      <c r="M49" s="11"/>
    </row>
    <row r="50" spans="1:13" ht="15.75" customHeight="1" x14ac:dyDescent="0.3">
      <c r="A50" s="72"/>
      <c r="B50" s="16" t="s">
        <v>94</v>
      </c>
      <c r="C50" s="17">
        <v>3.5000000000000003E-2</v>
      </c>
      <c r="D50" s="17">
        <v>0.01</v>
      </c>
      <c r="E50" s="18">
        <v>22350</v>
      </c>
      <c r="F50" s="18">
        <f t="shared" si="9"/>
        <v>782.25000000000011</v>
      </c>
      <c r="G50" s="17">
        <v>178</v>
      </c>
      <c r="H50" s="17">
        <f t="shared" si="8"/>
        <v>6.23</v>
      </c>
      <c r="I50" s="16" t="s">
        <v>11</v>
      </c>
      <c r="J50" s="16">
        <v>300</v>
      </c>
      <c r="K50" s="16"/>
      <c r="L50" s="16"/>
      <c r="M50" s="11"/>
    </row>
    <row r="51" spans="1:13" ht="15.75" customHeight="1" x14ac:dyDescent="0.3">
      <c r="A51" s="72"/>
      <c r="B51" s="16" t="s">
        <v>78</v>
      </c>
      <c r="C51" s="17">
        <v>2E-3</v>
      </c>
      <c r="D51" s="17">
        <v>1E-3</v>
      </c>
      <c r="E51" s="18">
        <v>175000</v>
      </c>
      <c r="F51" s="18">
        <f t="shared" si="9"/>
        <v>350</v>
      </c>
      <c r="G51" s="17">
        <v>779</v>
      </c>
      <c r="H51" s="17">
        <f t="shared" si="8"/>
        <v>1.5580000000000001</v>
      </c>
      <c r="I51" s="89" t="s">
        <v>70</v>
      </c>
      <c r="J51" s="90"/>
      <c r="K51" s="90"/>
      <c r="L51" s="91"/>
      <c r="M51" s="11"/>
    </row>
    <row r="52" spans="1:13" ht="15.75" customHeight="1" x14ac:dyDescent="0.3">
      <c r="A52" s="72"/>
      <c r="B52" s="16" t="s">
        <v>95</v>
      </c>
      <c r="C52" s="17"/>
      <c r="D52" s="17"/>
      <c r="E52" s="18"/>
      <c r="F52" s="18"/>
      <c r="G52" s="17"/>
      <c r="H52" s="17"/>
      <c r="I52" s="33"/>
      <c r="J52" s="34"/>
      <c r="K52" s="34"/>
      <c r="L52" s="35"/>
      <c r="M52" s="11"/>
    </row>
    <row r="53" spans="1:13" ht="15.75" customHeight="1" x14ac:dyDescent="0.3">
      <c r="A53" s="72"/>
      <c r="B53" s="16" t="s">
        <v>12</v>
      </c>
      <c r="C53" s="17">
        <v>0.125</v>
      </c>
      <c r="D53" s="17">
        <v>0.15</v>
      </c>
      <c r="E53" s="18">
        <v>17500</v>
      </c>
      <c r="F53" s="18">
        <f t="shared" si="9"/>
        <v>2187.5</v>
      </c>
      <c r="G53" s="17">
        <v>344</v>
      </c>
      <c r="H53" s="17">
        <f t="shared" si="8"/>
        <v>43</v>
      </c>
      <c r="I53" s="26"/>
      <c r="J53" s="16"/>
      <c r="K53" s="16"/>
      <c r="L53" s="16"/>
      <c r="M53" s="11"/>
    </row>
    <row r="54" spans="1:13" ht="15.75" customHeight="1" x14ac:dyDescent="0.3">
      <c r="A54" s="72"/>
      <c r="B54" s="16" t="s">
        <v>13</v>
      </c>
      <c r="C54" s="17">
        <v>1.1000000000000001</v>
      </c>
      <c r="D54" s="17">
        <v>1.1000000000000001</v>
      </c>
      <c r="E54" s="18">
        <v>1800</v>
      </c>
      <c r="F54" s="18">
        <f t="shared" si="9"/>
        <v>1980.0000000000002</v>
      </c>
      <c r="G54" s="31">
        <v>350</v>
      </c>
      <c r="H54" s="17">
        <f t="shared" si="8"/>
        <v>385.00000000000006</v>
      </c>
      <c r="I54" s="26"/>
      <c r="J54" s="16"/>
      <c r="K54" s="16"/>
      <c r="L54" s="22"/>
      <c r="M54" s="11"/>
    </row>
    <row r="55" spans="1:13" ht="15.75" customHeight="1" x14ac:dyDescent="0.3">
      <c r="A55" s="72"/>
      <c r="B55" s="16" t="s">
        <v>38</v>
      </c>
      <c r="C55" s="17">
        <v>1</v>
      </c>
      <c r="D55" s="17">
        <v>1</v>
      </c>
      <c r="E55" s="18">
        <v>2000</v>
      </c>
      <c r="F55" s="18">
        <f t="shared" si="9"/>
        <v>2000</v>
      </c>
      <c r="G55" s="17"/>
      <c r="H55" s="17">
        <f t="shared" si="8"/>
        <v>0</v>
      </c>
      <c r="I55" s="16"/>
      <c r="J55" s="16"/>
      <c r="K55" s="16"/>
      <c r="L55" s="16"/>
      <c r="M55" s="11"/>
    </row>
    <row r="56" spans="1:13" ht="15.75" customHeight="1" x14ac:dyDescent="0.3">
      <c r="A56" s="72"/>
      <c r="B56" s="16" t="s">
        <v>69</v>
      </c>
      <c r="C56" s="17">
        <v>1</v>
      </c>
      <c r="D56" s="17">
        <v>1</v>
      </c>
      <c r="E56" s="18">
        <v>3500</v>
      </c>
      <c r="F56" s="18">
        <f t="shared" si="9"/>
        <v>3500</v>
      </c>
      <c r="G56" s="17"/>
      <c r="H56" s="17">
        <f t="shared" si="8"/>
        <v>0</v>
      </c>
      <c r="I56" s="26"/>
      <c r="J56" s="16"/>
      <c r="K56" s="16"/>
      <c r="L56" s="16"/>
      <c r="M56" s="11"/>
    </row>
    <row r="57" spans="1:13" ht="13.5" customHeight="1" x14ac:dyDescent="0.3">
      <c r="A57" s="73"/>
      <c r="B57" s="23"/>
      <c r="C57" s="17"/>
      <c r="D57" s="17"/>
      <c r="E57" s="25"/>
      <c r="F57" s="24">
        <f>SUM(F47:F56)</f>
        <v>29249.75</v>
      </c>
      <c r="G57" s="20"/>
      <c r="H57" s="20">
        <f>SUM(H47:H56)</f>
        <v>514.08800000000008</v>
      </c>
      <c r="I57" s="23"/>
      <c r="J57" s="24">
        <f>SUM(J47:J56)</f>
        <v>4000</v>
      </c>
      <c r="K57" s="24">
        <f>SUM(K47:K56)</f>
        <v>1750</v>
      </c>
      <c r="L57" s="21">
        <f>K57+J57+F57</f>
        <v>34999.75</v>
      </c>
      <c r="M57" s="11"/>
    </row>
    <row r="58" spans="1:13" ht="15" customHeight="1" x14ac:dyDescent="0.3">
      <c r="A58" s="15" t="s">
        <v>19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3"/>
    </row>
    <row r="59" spans="1:13" ht="15" customHeight="1" x14ac:dyDescent="0.3">
      <c r="A59" s="15" t="s">
        <v>20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3"/>
    </row>
    <row r="60" spans="1:13" ht="31.5" customHeight="1" x14ac:dyDescent="0.3">
      <c r="A60" s="83" t="s">
        <v>21</v>
      </c>
      <c r="B60" s="83"/>
      <c r="C60" s="83"/>
      <c r="D60" s="83"/>
      <c r="E60" s="83" t="s">
        <v>66</v>
      </c>
      <c r="F60" s="83"/>
      <c r="G60" s="83"/>
      <c r="H60" s="83"/>
      <c r="I60" s="83"/>
      <c r="J60" s="83"/>
      <c r="K60" s="83"/>
      <c r="L60" s="83"/>
      <c r="M60" s="13"/>
    </row>
    <row r="61" spans="1:13" ht="17.25" x14ac:dyDescent="0.3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3"/>
    </row>
    <row r="62" spans="1:13" ht="17.25" x14ac:dyDescent="0.3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3"/>
    </row>
    <row r="63" spans="1:13" ht="17.25" x14ac:dyDescent="0.3">
      <c r="A63" s="84" t="s">
        <v>23</v>
      </c>
      <c r="B63" s="84"/>
      <c r="C63" s="84"/>
      <c r="D63" s="84"/>
      <c r="E63" s="84" t="s">
        <v>67</v>
      </c>
      <c r="F63" s="84"/>
      <c r="G63" s="84"/>
      <c r="H63" s="84"/>
      <c r="I63" s="84"/>
      <c r="J63" s="84"/>
      <c r="K63" s="84"/>
      <c r="L63" s="84"/>
      <c r="M63" s="13"/>
    </row>
    <row r="64" spans="1:13" ht="17.25" x14ac:dyDescent="0.3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1"/>
    </row>
    <row r="65" spans="1:12" ht="18.75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8.75" x14ac:dyDescent="0.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</row>
    <row r="67" spans="1:12" ht="18.75" x14ac:dyDescent="0.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</row>
  </sheetData>
  <mergeCells count="18">
    <mergeCell ref="A1:L1"/>
    <mergeCell ref="A2:L2"/>
    <mergeCell ref="A3:L3"/>
    <mergeCell ref="A4:L4"/>
    <mergeCell ref="A6:A15"/>
    <mergeCell ref="I10:L10"/>
    <mergeCell ref="A16:A25"/>
    <mergeCell ref="I20:L20"/>
    <mergeCell ref="A26:A36"/>
    <mergeCell ref="I30:L30"/>
    <mergeCell ref="A37:A46"/>
    <mergeCell ref="I41:L41"/>
    <mergeCell ref="A47:A57"/>
    <mergeCell ref="I51:L51"/>
    <mergeCell ref="A60:D60"/>
    <mergeCell ref="E60:L60"/>
    <mergeCell ref="A63:D63"/>
    <mergeCell ref="E63:L6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sqref="A1:L41"/>
    </sheetView>
  </sheetViews>
  <sheetFormatPr defaultRowHeight="15" x14ac:dyDescent="0.25"/>
  <sheetData>
    <row r="1" spans="1:12" ht="19.5" x14ac:dyDescent="0.3">
      <c r="A1" s="69" t="s">
        <v>33</v>
      </c>
      <c r="B1" s="69"/>
      <c r="C1" s="69"/>
      <c r="D1" s="69"/>
      <c r="E1" s="69"/>
      <c r="F1" s="69"/>
      <c r="G1" s="50"/>
      <c r="H1" s="6"/>
      <c r="I1" s="6"/>
      <c r="J1" s="6"/>
    </row>
    <row r="2" spans="1:12" ht="19.5" x14ac:dyDescent="0.3">
      <c r="A2" s="69" t="s">
        <v>24</v>
      </c>
      <c r="B2" s="69"/>
      <c r="C2" s="69"/>
      <c r="D2" s="69"/>
      <c r="E2" s="69"/>
      <c r="F2" s="69"/>
      <c r="G2" s="50"/>
      <c r="H2" s="6"/>
      <c r="I2" s="6"/>
      <c r="J2" s="6"/>
    </row>
    <row r="3" spans="1:12" ht="18.75" x14ac:dyDescent="0.3">
      <c r="A3" s="5" t="s">
        <v>143</v>
      </c>
      <c r="B3" s="5"/>
      <c r="C3" s="5"/>
      <c r="D3" s="5"/>
      <c r="E3" s="5"/>
      <c r="F3" s="5"/>
      <c r="G3" s="51"/>
      <c r="H3" s="6"/>
      <c r="I3" s="6"/>
      <c r="J3" s="6"/>
    </row>
    <row r="4" spans="1:12" ht="18.75" x14ac:dyDescent="0.3">
      <c r="A4" s="70" t="s">
        <v>35</v>
      </c>
      <c r="B4" s="70"/>
      <c r="C4" s="70"/>
      <c r="D4" s="70"/>
      <c r="E4" s="70"/>
      <c r="F4" s="70"/>
      <c r="G4" s="52"/>
      <c r="H4" s="6"/>
      <c r="I4" s="6"/>
      <c r="J4" s="6"/>
    </row>
    <row r="5" spans="1:12" ht="18.75" x14ac:dyDescent="0.3">
      <c r="A5" s="5" t="s">
        <v>144</v>
      </c>
      <c r="B5" s="5"/>
      <c r="C5" s="5"/>
      <c r="D5" s="5" t="s">
        <v>145</v>
      </c>
      <c r="E5" s="5"/>
      <c r="F5" s="5"/>
      <c r="G5" s="53"/>
      <c r="H5" s="5"/>
      <c r="I5" s="5"/>
      <c r="J5" s="6"/>
    </row>
    <row r="6" spans="1:12" ht="18.75" x14ac:dyDescent="0.3">
      <c r="A6" s="67" t="s">
        <v>27</v>
      </c>
      <c r="B6" s="67"/>
      <c r="C6" s="67"/>
      <c r="D6" s="67"/>
      <c r="E6" s="67"/>
      <c r="F6" s="67"/>
      <c r="G6" s="67"/>
      <c r="H6" s="6"/>
      <c r="I6" s="6"/>
      <c r="J6" s="6"/>
    </row>
    <row r="7" spans="1:12" ht="18.75" x14ac:dyDescent="0.3">
      <c r="A7" s="67"/>
      <c r="B7" s="67"/>
      <c r="C7" s="67"/>
      <c r="D7" s="67"/>
      <c r="E7" s="67"/>
      <c r="F7" s="67"/>
      <c r="G7" s="67"/>
      <c r="H7" s="6"/>
      <c r="I7" s="6"/>
      <c r="J7" s="6"/>
    </row>
    <row r="8" spans="1:12" ht="19.5" x14ac:dyDescent="0.3">
      <c r="A8" s="68" t="s">
        <v>142</v>
      </c>
      <c r="B8" s="68"/>
      <c r="C8" s="68"/>
      <c r="D8" s="68"/>
      <c r="E8" s="68"/>
      <c r="F8" s="68"/>
      <c r="G8" s="68"/>
      <c r="H8" s="6"/>
      <c r="I8" s="6"/>
      <c r="J8" s="5"/>
    </row>
    <row r="9" spans="1:12" ht="18.75" x14ac:dyDescent="0.25">
      <c r="A9" s="107" t="s">
        <v>108</v>
      </c>
      <c r="B9" s="108"/>
      <c r="C9" s="111" t="s">
        <v>109</v>
      </c>
      <c r="D9" s="113" t="s">
        <v>110</v>
      </c>
      <c r="E9" s="114"/>
      <c r="F9" s="111" t="s">
        <v>111</v>
      </c>
      <c r="G9" s="111" t="s">
        <v>112</v>
      </c>
      <c r="H9" s="5"/>
      <c r="I9" s="5"/>
      <c r="J9" s="3"/>
      <c r="K9" s="3"/>
      <c r="L9" s="3"/>
    </row>
    <row r="10" spans="1:12" ht="18.75" x14ac:dyDescent="0.25">
      <c r="A10" s="109"/>
      <c r="B10" s="110"/>
      <c r="C10" s="112"/>
      <c r="D10" s="7" t="s">
        <v>113</v>
      </c>
      <c r="E10" s="7" t="s">
        <v>114</v>
      </c>
      <c r="F10" s="112"/>
      <c r="G10" s="112"/>
      <c r="H10" s="3"/>
      <c r="I10" s="3"/>
      <c r="J10" s="3"/>
      <c r="K10" s="3"/>
      <c r="L10" s="3"/>
    </row>
    <row r="11" spans="1:12" ht="18.75" x14ac:dyDescent="0.3">
      <c r="A11" s="96">
        <v>44669</v>
      </c>
      <c r="B11" s="7">
        <v>1</v>
      </c>
      <c r="C11" s="54" t="s">
        <v>129</v>
      </c>
      <c r="D11" s="8" t="s">
        <v>138</v>
      </c>
      <c r="E11" s="8" t="s">
        <v>139</v>
      </c>
      <c r="F11" s="99" t="s">
        <v>106</v>
      </c>
      <c r="G11" s="54"/>
      <c r="H11" s="3"/>
      <c r="I11" s="3"/>
      <c r="J11" s="3"/>
      <c r="K11" s="3"/>
      <c r="L11" s="3"/>
    </row>
    <row r="12" spans="1:12" ht="18.75" x14ac:dyDescent="0.3">
      <c r="A12" s="97"/>
      <c r="B12" s="7">
        <v>2</v>
      </c>
      <c r="C12" s="54" t="s">
        <v>77</v>
      </c>
      <c r="D12" s="8" t="s">
        <v>140</v>
      </c>
      <c r="E12" s="8" t="s">
        <v>115</v>
      </c>
      <c r="F12" s="100"/>
      <c r="G12" s="54"/>
      <c r="H12" s="3"/>
      <c r="I12" s="3"/>
      <c r="J12" s="3"/>
      <c r="K12" s="3"/>
      <c r="L12" s="3"/>
    </row>
    <row r="13" spans="1:12" ht="18.75" x14ac:dyDescent="0.3">
      <c r="A13" s="97"/>
      <c r="B13" s="7">
        <v>3</v>
      </c>
      <c r="C13" s="54" t="s">
        <v>130</v>
      </c>
      <c r="D13" s="8" t="s">
        <v>124</v>
      </c>
      <c r="E13" s="8" t="s">
        <v>115</v>
      </c>
      <c r="F13" s="100"/>
      <c r="G13" s="54"/>
      <c r="H13" s="3"/>
      <c r="I13" s="3"/>
      <c r="J13" s="3"/>
      <c r="K13" s="3"/>
      <c r="L13" s="3"/>
    </row>
    <row r="14" spans="1:12" ht="18.75" x14ac:dyDescent="0.3">
      <c r="A14" s="97"/>
      <c r="B14" s="7">
        <v>4</v>
      </c>
      <c r="C14" s="54" t="s">
        <v>17</v>
      </c>
      <c r="D14" s="8" t="s">
        <v>117</v>
      </c>
      <c r="E14" s="8" t="s">
        <v>118</v>
      </c>
      <c r="F14" s="100"/>
      <c r="G14" s="54"/>
      <c r="H14" s="5"/>
      <c r="I14" s="3"/>
      <c r="J14" s="3"/>
      <c r="K14" s="3"/>
      <c r="L14" s="3"/>
    </row>
    <row r="15" spans="1:12" ht="18.75" x14ac:dyDescent="0.3">
      <c r="A15" s="98"/>
      <c r="B15" s="7">
        <v>5</v>
      </c>
      <c r="C15" s="54" t="s">
        <v>119</v>
      </c>
      <c r="D15" s="8" t="s">
        <v>120</v>
      </c>
      <c r="E15" s="8" t="s">
        <v>121</v>
      </c>
      <c r="F15" s="101"/>
      <c r="G15" s="54"/>
      <c r="H15" s="5"/>
      <c r="I15" s="3"/>
      <c r="J15" s="3"/>
      <c r="K15" s="3"/>
      <c r="L15" s="3"/>
    </row>
    <row r="16" spans="1:12" ht="18.75" x14ac:dyDescent="0.3">
      <c r="A16" s="96">
        <v>44670</v>
      </c>
      <c r="B16" s="7">
        <v>1</v>
      </c>
      <c r="C16" s="54" t="s">
        <v>131</v>
      </c>
      <c r="D16" s="8" t="s">
        <v>124</v>
      </c>
      <c r="E16" s="8" t="s">
        <v>140</v>
      </c>
      <c r="F16" s="99" t="s">
        <v>122</v>
      </c>
      <c r="G16" s="54"/>
      <c r="H16" s="6"/>
      <c r="I16" s="6"/>
      <c r="J16" s="6"/>
    </row>
    <row r="17" spans="1:7" ht="18.75" x14ac:dyDescent="0.3">
      <c r="A17" s="97"/>
      <c r="B17" s="7">
        <v>2</v>
      </c>
      <c r="C17" s="54" t="s">
        <v>104</v>
      </c>
      <c r="D17" s="8" t="s">
        <v>117</v>
      </c>
      <c r="E17" s="8" t="s">
        <v>118</v>
      </c>
      <c r="F17" s="100"/>
      <c r="G17" s="54"/>
    </row>
    <row r="18" spans="1:7" ht="18.75" x14ac:dyDescent="0.3">
      <c r="A18" s="97"/>
      <c r="B18" s="7">
        <v>3</v>
      </c>
      <c r="C18" s="54" t="s">
        <v>64</v>
      </c>
      <c r="D18" s="8" t="s">
        <v>124</v>
      </c>
      <c r="E18" s="8" t="s">
        <v>115</v>
      </c>
      <c r="F18" s="100"/>
      <c r="G18" s="54"/>
    </row>
    <row r="19" spans="1:7" ht="18.75" x14ac:dyDescent="0.3">
      <c r="A19" s="97"/>
      <c r="B19" s="7">
        <v>4</v>
      </c>
      <c r="C19" s="54" t="s">
        <v>100</v>
      </c>
      <c r="D19" s="8" t="s">
        <v>117</v>
      </c>
      <c r="E19" s="8" t="s">
        <v>118</v>
      </c>
      <c r="F19" s="100"/>
      <c r="G19" s="54"/>
    </row>
    <row r="20" spans="1:7" ht="18.75" x14ac:dyDescent="0.3">
      <c r="A20" s="98"/>
      <c r="B20" s="7">
        <v>5</v>
      </c>
      <c r="C20" s="54" t="s">
        <v>119</v>
      </c>
      <c r="D20" s="8" t="s">
        <v>120</v>
      </c>
      <c r="E20" s="8" t="s">
        <v>121</v>
      </c>
      <c r="F20" s="101"/>
      <c r="G20" s="54"/>
    </row>
    <row r="21" spans="1:7" ht="18.75" x14ac:dyDescent="0.3">
      <c r="A21" s="96">
        <v>44671</v>
      </c>
      <c r="B21" s="7">
        <v>1</v>
      </c>
      <c r="C21" s="54" t="s">
        <v>147</v>
      </c>
      <c r="D21" s="8" t="s">
        <v>141</v>
      </c>
      <c r="E21" s="8" t="s">
        <v>115</v>
      </c>
      <c r="F21" s="104" t="s">
        <v>125</v>
      </c>
      <c r="G21" s="54"/>
    </row>
    <row r="22" spans="1:7" ht="18.75" x14ac:dyDescent="0.3">
      <c r="A22" s="97"/>
      <c r="B22" s="7">
        <v>2</v>
      </c>
      <c r="C22" s="54" t="s">
        <v>123</v>
      </c>
      <c r="D22" s="8" t="s">
        <v>117</v>
      </c>
      <c r="E22" s="8" t="s">
        <v>117</v>
      </c>
      <c r="F22" s="105"/>
      <c r="G22" s="54"/>
    </row>
    <row r="23" spans="1:7" ht="18.75" x14ac:dyDescent="0.3">
      <c r="A23" s="97"/>
      <c r="B23" s="7">
        <v>3</v>
      </c>
      <c r="C23" s="54" t="s">
        <v>103</v>
      </c>
      <c r="D23" s="8" t="s">
        <v>124</v>
      </c>
      <c r="E23" s="8" t="s">
        <v>115</v>
      </c>
      <c r="F23" s="105"/>
      <c r="G23" s="54"/>
    </row>
    <row r="24" spans="1:7" ht="18.75" x14ac:dyDescent="0.3">
      <c r="A24" s="97"/>
      <c r="B24" s="7">
        <v>4</v>
      </c>
      <c r="C24" s="54" t="s">
        <v>102</v>
      </c>
      <c r="D24" s="8" t="s">
        <v>117</v>
      </c>
      <c r="E24" s="8" t="s">
        <v>118</v>
      </c>
      <c r="F24" s="105"/>
      <c r="G24" s="54"/>
    </row>
    <row r="25" spans="1:7" ht="18.75" x14ac:dyDescent="0.3">
      <c r="A25" s="98"/>
      <c r="B25" s="7">
        <v>5</v>
      </c>
      <c r="C25" s="54" t="s">
        <v>119</v>
      </c>
      <c r="D25" s="8" t="s">
        <v>120</v>
      </c>
      <c r="E25" s="8" t="s">
        <v>121</v>
      </c>
      <c r="F25" s="106"/>
      <c r="G25" s="54"/>
    </row>
    <row r="26" spans="1:7" ht="18.75" x14ac:dyDescent="0.3">
      <c r="A26" s="96">
        <v>44672</v>
      </c>
      <c r="B26" s="7">
        <v>1</v>
      </c>
      <c r="C26" s="54" t="s">
        <v>132</v>
      </c>
      <c r="D26" s="8" t="s">
        <v>124</v>
      </c>
      <c r="E26" s="8" t="s">
        <v>140</v>
      </c>
      <c r="F26" s="99" t="s">
        <v>105</v>
      </c>
      <c r="G26" s="54"/>
    </row>
    <row r="27" spans="1:7" ht="18.75" x14ac:dyDescent="0.3">
      <c r="A27" s="97"/>
      <c r="B27" s="7">
        <v>2</v>
      </c>
      <c r="C27" s="54" t="s">
        <v>146</v>
      </c>
      <c r="D27" s="8">
        <v>1</v>
      </c>
      <c r="E27" s="8">
        <v>1</v>
      </c>
      <c r="F27" s="100"/>
      <c r="G27" s="54"/>
    </row>
    <row r="28" spans="1:7" ht="18.75" x14ac:dyDescent="0.3">
      <c r="A28" s="97"/>
      <c r="B28" s="7">
        <v>3</v>
      </c>
      <c r="C28" s="54" t="s">
        <v>86</v>
      </c>
      <c r="D28" s="8" t="s">
        <v>124</v>
      </c>
      <c r="E28" s="8" t="s">
        <v>115</v>
      </c>
      <c r="F28" s="100"/>
      <c r="G28" s="54"/>
    </row>
    <row r="29" spans="1:7" ht="18.75" x14ac:dyDescent="0.3">
      <c r="A29" s="97"/>
      <c r="B29" s="7">
        <v>4</v>
      </c>
      <c r="C29" s="54" t="s">
        <v>127</v>
      </c>
      <c r="D29" s="8" t="s">
        <v>117</v>
      </c>
      <c r="E29" s="8" t="s">
        <v>118</v>
      </c>
      <c r="F29" s="100"/>
      <c r="G29" s="54"/>
    </row>
    <row r="30" spans="1:7" ht="18.75" x14ac:dyDescent="0.3">
      <c r="A30" s="98"/>
      <c r="B30" s="7">
        <v>5</v>
      </c>
      <c r="C30" s="54" t="s">
        <v>119</v>
      </c>
      <c r="D30" s="8" t="s">
        <v>120</v>
      </c>
      <c r="E30" s="8" t="s">
        <v>121</v>
      </c>
      <c r="F30" s="101"/>
      <c r="G30" s="54"/>
    </row>
    <row r="31" spans="1:7" ht="18.75" x14ac:dyDescent="0.3">
      <c r="A31" s="96">
        <v>44673</v>
      </c>
      <c r="B31" s="7">
        <v>1</v>
      </c>
      <c r="C31" s="54" t="s">
        <v>133</v>
      </c>
      <c r="D31" s="8" t="s">
        <v>115</v>
      </c>
      <c r="E31" s="8" t="s">
        <v>116</v>
      </c>
      <c r="F31" s="99" t="s">
        <v>107</v>
      </c>
      <c r="G31" s="54"/>
    </row>
    <row r="32" spans="1:7" ht="18.75" x14ac:dyDescent="0.3">
      <c r="A32" s="97"/>
      <c r="B32" s="7">
        <v>2</v>
      </c>
      <c r="C32" s="54" t="s">
        <v>134</v>
      </c>
      <c r="D32" s="8" t="s">
        <v>139</v>
      </c>
      <c r="E32" s="8" t="s">
        <v>140</v>
      </c>
      <c r="F32" s="100"/>
      <c r="G32" s="54"/>
    </row>
    <row r="33" spans="1:7" ht="18.75" x14ac:dyDescent="0.3">
      <c r="A33" s="97"/>
      <c r="B33" s="7">
        <v>3</v>
      </c>
      <c r="C33" s="54" t="s">
        <v>135</v>
      </c>
      <c r="D33" s="8" t="s">
        <v>117</v>
      </c>
      <c r="E33" s="8" t="s">
        <v>126</v>
      </c>
      <c r="F33" s="100"/>
      <c r="G33" s="54"/>
    </row>
    <row r="34" spans="1:7" ht="18.75" x14ac:dyDescent="0.3">
      <c r="A34" s="97"/>
      <c r="B34" s="7">
        <v>4</v>
      </c>
      <c r="C34" s="54" t="s">
        <v>136</v>
      </c>
      <c r="D34" s="8" t="s">
        <v>117</v>
      </c>
      <c r="E34" s="8" t="s">
        <v>118</v>
      </c>
      <c r="F34" s="100"/>
      <c r="G34" s="54"/>
    </row>
    <row r="35" spans="1:7" ht="18.75" x14ac:dyDescent="0.3">
      <c r="A35" s="98"/>
      <c r="B35" s="7">
        <v>5</v>
      </c>
      <c r="C35" s="54" t="s">
        <v>137</v>
      </c>
      <c r="D35" s="8" t="s">
        <v>121</v>
      </c>
      <c r="E35" s="8" t="s">
        <v>121</v>
      </c>
      <c r="F35" s="101"/>
      <c r="G35" s="54"/>
    </row>
    <row r="36" spans="1:7" ht="17.25" x14ac:dyDescent="0.25">
      <c r="A36" s="65" t="s">
        <v>128</v>
      </c>
      <c r="B36" s="65"/>
      <c r="C36" s="65"/>
      <c r="D36" s="65"/>
      <c r="E36" s="65"/>
      <c r="F36" s="65"/>
      <c r="G36" s="65"/>
    </row>
    <row r="37" spans="1:7" ht="18.75" x14ac:dyDescent="0.3">
      <c r="A37" s="102" t="s">
        <v>32</v>
      </c>
      <c r="B37" s="102"/>
      <c r="C37" s="102"/>
      <c r="D37" s="103" t="s">
        <v>66</v>
      </c>
      <c r="E37" s="103"/>
      <c r="F37" s="103"/>
      <c r="G37" s="6"/>
    </row>
    <row r="38" spans="1:7" ht="18.75" x14ac:dyDescent="0.3">
      <c r="A38" s="55"/>
      <c r="B38" s="55"/>
      <c r="C38" s="55"/>
      <c r="D38" s="55"/>
      <c r="E38" s="55"/>
      <c r="F38" s="55"/>
      <c r="G38" s="6"/>
    </row>
    <row r="39" spans="1:7" ht="18.75" x14ac:dyDescent="0.3">
      <c r="A39" s="55"/>
      <c r="B39" s="55"/>
      <c r="C39" s="55"/>
      <c r="D39" s="55"/>
      <c r="E39" s="55"/>
      <c r="F39" s="55"/>
      <c r="G39" s="6"/>
    </row>
    <row r="40" spans="1:7" ht="18.75" x14ac:dyDescent="0.3">
      <c r="A40" s="66" t="s">
        <v>23</v>
      </c>
      <c r="B40" s="66"/>
      <c r="C40" s="66"/>
      <c r="D40" s="66" t="s">
        <v>67</v>
      </c>
      <c r="E40" s="66"/>
      <c r="F40" s="66"/>
      <c r="G40" s="6"/>
    </row>
    <row r="41" spans="1:7" x14ac:dyDescent="0.25">
      <c r="A41" s="56"/>
      <c r="B41" s="56"/>
      <c r="C41" s="56"/>
      <c r="D41" s="56"/>
      <c r="E41" s="56"/>
      <c r="F41" s="56"/>
      <c r="G41" s="50"/>
    </row>
  </sheetData>
  <mergeCells count="25">
    <mergeCell ref="A9:B10"/>
    <mergeCell ref="C9:C10"/>
    <mergeCell ref="D9:E9"/>
    <mergeCell ref="F9:F10"/>
    <mergeCell ref="G9:G10"/>
    <mergeCell ref="A1:F1"/>
    <mergeCell ref="A2:F2"/>
    <mergeCell ref="A4:F4"/>
    <mergeCell ref="A6:G7"/>
    <mergeCell ref="A8:G8"/>
    <mergeCell ref="A11:A15"/>
    <mergeCell ref="F11:F15"/>
    <mergeCell ref="A16:A20"/>
    <mergeCell ref="F16:F20"/>
    <mergeCell ref="A21:A25"/>
    <mergeCell ref="F21:F25"/>
    <mergeCell ref="A40:C40"/>
    <mergeCell ref="D40:F40"/>
    <mergeCell ref="A26:A30"/>
    <mergeCell ref="F26:F30"/>
    <mergeCell ref="A31:A35"/>
    <mergeCell ref="F31:F35"/>
    <mergeCell ref="A36:G36"/>
    <mergeCell ref="A37:C37"/>
    <mergeCell ref="D37:F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THỰC ĐƠN</vt:lpstr>
      <vt:lpstr>ĐỊNH LƯỢNG</vt:lpstr>
      <vt:lpstr>Sheet3</vt:lpstr>
      <vt:lpstr>tuần 3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2022-04-24T04:47:01Z</cp:lastPrinted>
  <dcterms:created xsi:type="dcterms:W3CDTF">2020-09-01T07:25:44Z</dcterms:created>
  <dcterms:modified xsi:type="dcterms:W3CDTF">2022-04-24T05:47:08Z</dcterms:modified>
</cp:coreProperties>
</file>