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720" windowHeight="12300"/>
  </bookViews>
  <sheets>
    <sheet name="tuan4.5 (2)" sheetId="1" r:id="rId1"/>
  </sheets>
  <externalReferences>
    <externalReference r:id="rId2"/>
    <externalReference r:id="rId3"/>
    <externalReference r:id="rId4"/>
  </externalReferences>
  <definedNames>
    <definedName name="calo" localSheetId="0">[1]calo!$B:$D</definedName>
    <definedName name="calo">[3]calo!$B:$D</definedName>
    <definedName name="calo1">[2]calo!$B:$D</definedName>
  </definedNames>
  <calcPr calcId="144525"/>
</workbook>
</file>

<file path=xl/calcChain.xml><?xml version="1.0" encoding="utf-8"?>
<calcChain xmlns="http://schemas.openxmlformats.org/spreadsheetml/2006/main">
  <c r="L63" i="1" l="1"/>
  <c r="I62" i="1"/>
  <c r="I61" i="1"/>
  <c r="I60" i="1"/>
  <c r="H60" i="1"/>
  <c r="G60" i="1"/>
  <c r="I59" i="1"/>
  <c r="H59" i="1"/>
  <c r="G59" i="1"/>
  <c r="I58" i="1"/>
  <c r="H58" i="1"/>
  <c r="G58" i="1"/>
  <c r="I56" i="1"/>
  <c r="H56" i="1"/>
  <c r="G56" i="1"/>
  <c r="I55" i="1"/>
  <c r="I63" i="1" s="1"/>
  <c r="H55" i="1"/>
  <c r="H63" i="1" s="1"/>
  <c r="G55" i="1"/>
  <c r="G63" i="1" s="1"/>
  <c r="M55" i="1" s="1"/>
  <c r="L53" i="1"/>
  <c r="I52" i="1"/>
  <c r="I51" i="1"/>
  <c r="I50" i="1"/>
  <c r="H50" i="1"/>
  <c r="I49" i="1"/>
  <c r="H49" i="1"/>
  <c r="G49" i="1"/>
  <c r="I48" i="1"/>
  <c r="H48" i="1"/>
  <c r="G48" i="1"/>
  <c r="I47" i="1"/>
  <c r="H47" i="1"/>
  <c r="G47" i="1"/>
  <c r="I46" i="1"/>
  <c r="H46" i="1"/>
  <c r="G46" i="1"/>
  <c r="I45" i="1"/>
  <c r="I53" i="1" s="1"/>
  <c r="H45" i="1"/>
  <c r="H53" i="1" s="1"/>
  <c r="G45" i="1"/>
  <c r="G53" i="1" s="1"/>
  <c r="M45" i="1" s="1"/>
  <c r="L43" i="1"/>
  <c r="I42" i="1"/>
  <c r="I41" i="1"/>
  <c r="I40" i="1"/>
  <c r="H40" i="1"/>
  <c r="G40" i="1"/>
  <c r="I39" i="1"/>
  <c r="H39" i="1"/>
  <c r="G39" i="1"/>
  <c r="H38" i="1"/>
  <c r="G38" i="1"/>
  <c r="I37" i="1"/>
  <c r="H37" i="1"/>
  <c r="G37" i="1"/>
  <c r="I36" i="1"/>
  <c r="H36" i="1"/>
  <c r="G36" i="1"/>
  <c r="G35" i="1"/>
  <c r="I34" i="1"/>
  <c r="H34" i="1"/>
  <c r="G34" i="1"/>
  <c r="I33" i="1"/>
  <c r="I43" i="1" s="1"/>
  <c r="H33" i="1"/>
  <c r="H43" i="1" s="1"/>
  <c r="G33" i="1"/>
  <c r="G43" i="1" s="1"/>
  <c r="M33" i="1" s="1"/>
  <c r="L31" i="1"/>
  <c r="I30" i="1"/>
  <c r="I29" i="1"/>
  <c r="G28" i="1"/>
  <c r="G27" i="1"/>
  <c r="I26" i="1"/>
  <c r="H26" i="1"/>
  <c r="G26" i="1"/>
  <c r="I25" i="1"/>
  <c r="H25" i="1"/>
  <c r="G25" i="1"/>
  <c r="I24" i="1"/>
  <c r="H24" i="1"/>
  <c r="G24" i="1"/>
  <c r="I22" i="1"/>
  <c r="H22" i="1"/>
  <c r="G22" i="1"/>
  <c r="I21" i="1"/>
  <c r="I31" i="1" s="1"/>
  <c r="H21" i="1"/>
  <c r="H31" i="1" s="1"/>
  <c r="G21" i="1"/>
  <c r="G31" i="1" s="1"/>
  <c r="M21" i="1" s="1"/>
  <c r="L19" i="1"/>
  <c r="I18" i="1"/>
  <c r="I17" i="1"/>
  <c r="I16" i="1"/>
  <c r="H16" i="1"/>
  <c r="G16" i="1"/>
  <c r="I15" i="1"/>
  <c r="H15" i="1"/>
  <c r="G15" i="1"/>
  <c r="H14" i="1"/>
  <c r="G14" i="1"/>
  <c r="I13" i="1"/>
  <c r="H13" i="1"/>
  <c r="G13" i="1"/>
  <c r="I12" i="1"/>
  <c r="I19" i="1" s="1"/>
  <c r="H12" i="1"/>
  <c r="G12" i="1"/>
  <c r="G19" i="1" s="1"/>
  <c r="M10" i="1" s="1"/>
  <c r="I11" i="1"/>
  <c r="H11" i="1"/>
  <c r="G11" i="1"/>
  <c r="I10" i="1"/>
  <c r="H10" i="1"/>
  <c r="H19" i="1" s="1"/>
  <c r="G10" i="1"/>
  <c r="N45" i="1" l="1"/>
  <c r="O45" i="1"/>
  <c r="N55" i="1"/>
  <c r="O55" i="1"/>
  <c r="N21" i="1"/>
  <c r="O21" i="1"/>
  <c r="N33" i="1"/>
  <c r="O33" i="1"/>
  <c r="M64" i="1"/>
  <c r="N10" i="1"/>
  <c r="N64" i="1" s="1"/>
  <c r="O10" i="1" l="1"/>
  <c r="O64" i="1" s="1"/>
</calcChain>
</file>

<file path=xl/sharedStrings.xml><?xml version="1.0" encoding="utf-8"?>
<sst xmlns="http://schemas.openxmlformats.org/spreadsheetml/2006/main" count="221" uniqueCount="96">
  <si>
    <t>CÔNG TY CỔ PHẦN DU LỊCH VÀ THỰC PHẨM SAO VIỆT</t>
  </si>
  <si>
    <t>Địa chỉ: Tổ 6 P.Thạch Bàn,Q Long Biên,Hà Nội. ---- MST: 0101827452</t>
  </si>
  <si>
    <t>TEL: 0915565028 - 0466.828.728 - Fax:043.6790010  Email:thucphamsaoviet71@gmail.com</t>
  </si>
  <si>
    <t xml:space="preserve">THỰC ĐƠN </t>
  </si>
  <si>
    <t>Trường Tiểu Học Thạch Bàn A (Tuần 4) tháng 05 năm 2020</t>
  </si>
  <si>
    <t>Ghi chú : Định lượng chín chỉ có tính chất tham khảo.Rau và canh có thể thay đổi</t>
  </si>
  <si>
    <t>Áp dụng từ ngày 25/05/2020 đến ngày 29/05/2020</t>
  </si>
  <si>
    <t>( Canh rau có thể thay đổi theo mùa )</t>
  </si>
  <si>
    <t>TT</t>
  </si>
  <si>
    <t>THỰC ĐƠN</t>
  </si>
  <si>
    <t>MÃ TP</t>
  </si>
  <si>
    <t>THỰC PHẨM</t>
  </si>
  <si>
    <t>ĐL SỐNG</t>
  </si>
  <si>
    <t>ĐƠN GIÁ</t>
  </si>
  <si>
    <t>THÀNH TIỀN</t>
  </si>
  <si>
    <t>ĐL CHÍN</t>
  </si>
  <si>
    <t>KCALO</t>
  </si>
  <si>
    <t>QUÀ CHIỀU</t>
  </si>
  <si>
    <t>PHỤ PHÍ</t>
  </si>
  <si>
    <t>GIÁ TRỊ</t>
  </si>
  <si>
    <t>TRƯỚC THUẾ</t>
  </si>
  <si>
    <t>THUẾ GTGT</t>
  </si>
  <si>
    <t>TỔNG TIỀN</t>
  </si>
  <si>
    <t xml:space="preserve">THỨ 2 </t>
  </si>
  <si>
    <t>Gạo tẻ thơm</t>
  </si>
  <si>
    <t>gaote</t>
  </si>
  <si>
    <t>Gạo tẻ</t>
  </si>
  <si>
    <t>Bánh nhân socola</t>
  </si>
  <si>
    <t>Gas</t>
  </si>
  <si>
    <t>Gà rang gừng</t>
  </si>
  <si>
    <t>thitga</t>
  </si>
  <si>
    <t xml:space="preserve">Thịt gà </t>
  </si>
  <si>
    <t>CNV+PV</t>
  </si>
  <si>
    <t>Trứng rán</t>
  </si>
  <si>
    <t>trungga</t>
  </si>
  <si>
    <t>Trứng gà</t>
  </si>
  <si>
    <t>KH</t>
  </si>
  <si>
    <t>Bắp cải xào</t>
  </si>
  <si>
    <t>bapcai</t>
  </si>
  <si>
    <t>Bắp cải</t>
  </si>
  <si>
    <t>Lãi</t>
  </si>
  <si>
    <t>Canh khoai tây nấu xương</t>
  </si>
  <si>
    <t>Xương gà</t>
  </si>
  <si>
    <t>NRB</t>
  </si>
  <si>
    <t>khoaitay</t>
  </si>
  <si>
    <t>Khoai tây</t>
  </si>
  <si>
    <t>carot</t>
  </si>
  <si>
    <t>Cà rốt</t>
  </si>
  <si>
    <t>Dầu ăn</t>
  </si>
  <si>
    <t>dauan</t>
  </si>
  <si>
    <t>Gia vị chế biến</t>
  </si>
  <si>
    <t>TỔNG CỘNG</t>
  </si>
  <si>
    <t xml:space="preserve">THỨ 3 </t>
  </si>
  <si>
    <t>Bánh Orienko</t>
  </si>
  <si>
    <t>Cá basafile tẩm rán</t>
  </si>
  <si>
    <t>catroi</t>
  </si>
  <si>
    <t>Cá basafile</t>
  </si>
  <si>
    <t>Bột tẩm</t>
  </si>
  <si>
    <t xml:space="preserve">Đậu rán rim hành </t>
  </si>
  <si>
    <t>dauphu</t>
  </si>
  <si>
    <t>Đậu phụ</t>
  </si>
  <si>
    <t>Khoai tây xào</t>
  </si>
  <si>
    <t xml:space="preserve"> Canh dưa nấu xương </t>
  </si>
  <si>
    <t xml:space="preserve">Dưa muối </t>
  </si>
  <si>
    <t>cà chua</t>
  </si>
  <si>
    <t xml:space="preserve">Xương cục </t>
  </si>
  <si>
    <t xml:space="preserve">THỨ 4 </t>
  </si>
  <si>
    <t>Sữa Nest</t>
  </si>
  <si>
    <t>Gà chiên sốt chua ngọt</t>
  </si>
  <si>
    <t>Trứng chưng hành</t>
  </si>
  <si>
    <t>Canh chua nấu thịt</t>
  </si>
  <si>
    <t>thitlon</t>
  </si>
  <si>
    <t>Thịt lợn</t>
  </si>
  <si>
    <t>cachua</t>
  </si>
  <si>
    <t>Cà chua</t>
  </si>
  <si>
    <t>mechua</t>
  </si>
  <si>
    <t>Me chua</t>
  </si>
  <si>
    <t xml:space="preserve">THỨ 5 </t>
  </si>
  <si>
    <t xml:space="preserve">Bánh ruốc Hữu Nghị  </t>
  </si>
  <si>
    <t>Trứng cút kho thịt</t>
  </si>
  <si>
    <t>Trứng chim cút</t>
  </si>
  <si>
    <t xml:space="preserve">Cải ngọt xào </t>
  </si>
  <si>
    <t>caingot</t>
  </si>
  <si>
    <t>Cải ngọt</t>
  </si>
  <si>
    <t xml:space="preserve">Canh bí nấu tôm </t>
  </si>
  <si>
    <t>bixanh</t>
  </si>
  <si>
    <t>Bí xanh</t>
  </si>
  <si>
    <t>Bột tôm</t>
  </si>
  <si>
    <t xml:space="preserve">THỨ 6 </t>
  </si>
  <si>
    <t>Sữa chua Gozt</t>
  </si>
  <si>
    <t xml:space="preserve">Gà tẩm bột chiên giòn </t>
  </si>
  <si>
    <t>Thịt gà</t>
  </si>
  <si>
    <t xml:space="preserve">Rau muống xào </t>
  </si>
  <si>
    <t>Rau muống</t>
  </si>
  <si>
    <t xml:space="preserve">Canh me chua </t>
  </si>
  <si>
    <t>Tổng cộng 5 ngày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</si>
</sst>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00"/>
    <numFmt numFmtId="166" formatCode="#,##0;[Red]#,##0"/>
  </numFmts>
  <fonts count="21" x14ac:knownFonts="1">
    <font>
      <sz val="10"/>
      <name val="Arial"/>
      <family val="2"/>
    </font>
    <font>
      <sz val="10"/>
      <name val="Arial"/>
      <family val="2"/>
      <charset val="163"/>
    </font>
    <font>
      <sz val="12"/>
      <color indexed="48"/>
      <name val="Times New Roman"/>
      <family val="1"/>
    </font>
    <font>
      <sz val="10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i/>
      <sz val="10"/>
      <color indexed="12"/>
      <name val="Times New Roman"/>
      <family val="1"/>
    </font>
    <font>
      <b/>
      <sz val="16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0"/>
      <name val="Times New Roman"/>
      <family val="1"/>
    </font>
    <font>
      <b/>
      <i/>
      <sz val="12"/>
      <color indexed="12"/>
      <name val="Times New Roman"/>
      <family val="1"/>
    </font>
    <font>
      <b/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  <charset val="163"/>
    </font>
    <font>
      <b/>
      <sz val="10"/>
      <color theme="0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</cellStyleXfs>
  <cellXfs count="121">
    <xf numFmtId="0" fontId="0" fillId="0" borderId="0" xfId="0"/>
    <xf numFmtId="0" fontId="2" fillId="0" borderId="0" xfId="1" applyFont="1" applyBorder="1" applyAlignment="1">
      <alignment vertic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4" fillId="0" borderId="0" xfId="1" applyFont="1" applyBorder="1" applyAlignment="1">
      <alignment horizontal="center" vertical="center"/>
    </xf>
    <xf numFmtId="0" fontId="5" fillId="0" borderId="0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0" fontId="7" fillId="0" borderId="0" xfId="1" applyFont="1" applyBorder="1" applyAlignment="1"/>
    <xf numFmtId="0" fontId="7" fillId="0" borderId="0" xfId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2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13" fillId="0" borderId="4" xfId="0" applyFont="1" applyBorder="1"/>
    <xf numFmtId="165" fontId="5" fillId="0" borderId="4" xfId="0" applyNumberFormat="1" applyFont="1" applyBorder="1"/>
    <xf numFmtId="3" fontId="5" fillId="0" borderId="4" xfId="0" applyNumberFormat="1" applyFont="1" applyBorder="1"/>
    <xf numFmtId="3" fontId="5" fillId="0" borderId="4" xfId="0" applyNumberFormat="1" applyFont="1" applyFill="1" applyBorder="1"/>
    <xf numFmtId="165" fontId="5" fillId="0" borderId="4" xfId="1" applyNumberFormat="1" applyFont="1" applyBorder="1"/>
    <xf numFmtId="166" fontId="13" fillId="0" borderId="4" xfId="2" applyNumberFormat="1" applyFont="1" applyFill="1" applyBorder="1" applyAlignment="1">
      <alignment horizontal="center"/>
    </xf>
    <xf numFmtId="2" fontId="13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0" fontId="5" fillId="0" borderId="4" xfId="3" applyFont="1" applyBorder="1" applyAlignment="1">
      <alignment vertical="center" wrapText="1"/>
    </xf>
    <xf numFmtId="0" fontId="5" fillId="0" borderId="4" xfId="2" applyFont="1" applyFill="1" applyBorder="1"/>
    <xf numFmtId="165" fontId="5" fillId="0" borderId="4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vertical="center" wrapText="1"/>
    </xf>
    <xf numFmtId="0" fontId="5" fillId="0" borderId="6" xfId="4" applyFont="1" applyBorder="1" applyAlignment="1">
      <alignment vertical="center" wrapText="1"/>
    </xf>
    <xf numFmtId="0" fontId="5" fillId="0" borderId="4" xfId="0" applyFont="1" applyFill="1" applyBorder="1"/>
    <xf numFmtId="164" fontId="5" fillId="0" borderId="4" xfId="0" applyNumberFormat="1" applyFont="1" applyBorder="1"/>
    <xf numFmtId="3" fontId="5" fillId="3" borderId="4" xfId="3" applyNumberFormat="1" applyFont="1" applyFill="1" applyBorder="1"/>
    <xf numFmtId="0" fontId="5" fillId="0" borderId="5" xfId="4" applyFont="1" applyBorder="1" applyAlignment="1">
      <alignment horizontal="center" vertical="center" wrapText="1"/>
    </xf>
    <xf numFmtId="0" fontId="5" fillId="4" borderId="4" xfId="0" applyFont="1" applyFill="1" applyBorder="1"/>
    <xf numFmtId="0" fontId="5" fillId="0" borderId="7" xfId="4" applyFont="1" applyBorder="1" applyAlignment="1">
      <alignment horizontal="center" vertical="center" wrapText="1"/>
    </xf>
    <xf numFmtId="0" fontId="5" fillId="0" borderId="6" xfId="4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165" fontId="16" fillId="0" borderId="4" xfId="0" applyNumberFormat="1" applyFont="1" applyBorder="1"/>
    <xf numFmtId="165" fontId="10" fillId="0" borderId="4" xfId="0" applyNumberFormat="1" applyFont="1" applyBorder="1"/>
    <xf numFmtId="0" fontId="5" fillId="0" borderId="4" xfId="1" applyFont="1" applyBorder="1"/>
    <xf numFmtId="165" fontId="14" fillId="0" borderId="4" xfId="0" applyNumberFormat="1" applyFont="1" applyBorder="1"/>
    <xf numFmtId="3" fontId="13" fillId="0" borderId="4" xfId="0" applyNumberFormat="1" applyFont="1" applyBorder="1"/>
    <xf numFmtId="3" fontId="13" fillId="0" borderId="4" xfId="0" applyNumberFormat="1" applyFont="1" applyFill="1" applyBorder="1"/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4" xfId="0" applyFont="1" applyBorder="1" applyAlignment="1">
      <alignment horizontal="center"/>
    </xf>
    <xf numFmtId="165" fontId="13" fillId="0" borderId="4" xfId="0" applyNumberFormat="1" applyFont="1" applyBorder="1"/>
    <xf numFmtId="3" fontId="10" fillId="0" borderId="4" xfId="0" applyNumberFormat="1" applyFont="1" applyBorder="1"/>
    <xf numFmtId="165" fontId="10" fillId="0" borderId="4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64" fontId="12" fillId="2" borderId="4" xfId="0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 wrapText="1"/>
    </xf>
    <xf numFmtId="165" fontId="12" fillId="2" borderId="4" xfId="0" applyNumberFormat="1" applyFont="1" applyFill="1" applyBorder="1" applyAlignment="1">
      <alignment horizontal="center" vertical="center" wrapText="1"/>
    </xf>
    <xf numFmtId="2" fontId="12" fillId="2" borderId="4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164" fontId="5" fillId="0" borderId="4" xfId="0" applyNumberFormat="1" applyFont="1" applyFill="1" applyBorder="1"/>
    <xf numFmtId="0" fontId="5" fillId="0" borderId="5" xfId="0" applyFont="1" applyBorder="1" applyAlignment="1">
      <alignment vertical="center" wrapText="1"/>
    </xf>
    <xf numFmtId="3" fontId="5" fillId="3" borderId="4" xfId="5" applyNumberFormat="1" applyFont="1" applyFill="1" applyBorder="1"/>
    <xf numFmtId="165" fontId="5" fillId="0" borderId="4" xfId="5" applyNumberFormat="1" applyFont="1" applyBorder="1"/>
    <xf numFmtId="0" fontId="5" fillId="0" borderId="4" xfId="1" applyFont="1" applyBorder="1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4" xfId="0" applyFont="1" applyBorder="1" applyAlignment="1">
      <alignment horizontal="center"/>
    </xf>
    <xf numFmtId="3" fontId="10" fillId="0" borderId="4" xfId="0" applyNumberFormat="1" applyFont="1" applyFill="1" applyBorder="1"/>
    <xf numFmtId="3" fontId="5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165" fontId="5" fillId="4" borderId="4" xfId="0" applyNumberFormat="1" applyFont="1" applyFill="1" applyBorder="1"/>
    <xf numFmtId="0" fontId="5" fillId="0" borderId="6" xfId="0" applyFont="1" applyBorder="1" applyAlignment="1">
      <alignment horizontal="left" vertical="center" wrapText="1"/>
    </xf>
    <xf numFmtId="0" fontId="5" fillId="0" borderId="8" xfId="5" applyFont="1" applyBorder="1" applyAlignment="1">
      <alignment vertical="center"/>
    </xf>
    <xf numFmtId="0" fontId="5" fillId="0" borderId="8" xfId="4" applyFont="1" applyBorder="1" applyAlignment="1">
      <alignment vertical="center" wrapText="1"/>
    </xf>
    <xf numFmtId="0" fontId="5" fillId="0" borderId="4" xfId="1" applyFont="1" applyFill="1" applyBorder="1"/>
    <xf numFmtId="164" fontId="5" fillId="0" borderId="4" xfId="1" applyNumberFormat="1" applyFont="1" applyBorder="1"/>
    <xf numFmtId="2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5" borderId="4" xfId="0" applyFont="1" applyFill="1" applyBorder="1" applyAlignment="1">
      <alignment vertical="center" wrapText="1"/>
    </xf>
    <xf numFmtId="0" fontId="5" fillId="5" borderId="4" xfId="0" applyFont="1" applyFill="1" applyBorder="1"/>
    <xf numFmtId="165" fontId="5" fillId="5" borderId="4" xfId="0" applyNumberFormat="1" applyFont="1" applyFill="1" applyBorder="1"/>
    <xf numFmtId="3" fontId="5" fillId="5" borderId="4" xfId="3" applyNumberFormat="1" applyFont="1" applyFill="1" applyBorder="1"/>
    <xf numFmtId="3" fontId="5" fillId="5" borderId="4" xfId="0" applyNumberFormat="1" applyFont="1" applyFill="1" applyBorder="1"/>
    <xf numFmtId="165" fontId="5" fillId="5" borderId="4" xfId="1" applyNumberFormat="1" applyFont="1" applyFill="1" applyBorder="1"/>
    <xf numFmtId="166" fontId="13" fillId="5" borderId="4" xfId="2" applyNumberFormat="1" applyFont="1" applyFill="1" applyBorder="1" applyAlignment="1">
      <alignment horizontal="center"/>
    </xf>
    <xf numFmtId="0" fontId="5" fillId="0" borderId="0" xfId="4" applyFont="1" applyBorder="1" applyAlignment="1">
      <alignment vertical="center" wrapText="1"/>
    </xf>
    <xf numFmtId="0" fontId="5" fillId="0" borderId="0" xfId="3" applyFont="1" applyBorder="1" applyAlignment="1">
      <alignment vertical="center" wrapText="1"/>
    </xf>
    <xf numFmtId="164" fontId="5" fillId="0" borderId="0" xfId="0" applyNumberFormat="1" applyFont="1" applyBorder="1"/>
    <xf numFmtId="0" fontId="5" fillId="0" borderId="6" xfId="0" applyFont="1" applyBorder="1" applyAlignment="1">
      <alignment horizontal="left" vertical="center"/>
    </xf>
    <xf numFmtId="165" fontId="5" fillId="4" borderId="4" xfId="2" applyNumberFormat="1" applyFont="1" applyFill="1" applyBorder="1" applyAlignment="1">
      <alignment horizontal="right"/>
    </xf>
    <xf numFmtId="3" fontId="5" fillId="0" borderId="0" xfId="1" applyNumberFormat="1" applyFont="1" applyBorder="1"/>
    <xf numFmtId="0" fontId="18" fillId="0" borderId="9" xfId="0" applyFont="1" applyBorder="1" applyAlignment="1">
      <alignment horizontal="center"/>
    </xf>
    <xf numFmtId="0" fontId="5" fillId="0" borderId="8" xfId="3" applyFont="1" applyBorder="1" applyAlignment="1">
      <alignment vertical="center" wrapText="1"/>
    </xf>
    <xf numFmtId="0" fontId="5" fillId="0" borderId="4" xfId="5" applyFont="1" applyBorder="1" applyAlignment="1">
      <alignment vertical="center" wrapText="1"/>
    </xf>
    <xf numFmtId="165" fontId="5" fillId="0" borderId="4" xfId="5" applyNumberFormat="1" applyFont="1" applyFill="1" applyBorder="1" applyAlignment="1">
      <alignment vertical="center" wrapText="1"/>
    </xf>
    <xf numFmtId="0" fontId="18" fillId="0" borderId="9" xfId="0" applyFont="1" applyBorder="1" applyAlignment="1">
      <alignment horizontal="left"/>
    </xf>
    <xf numFmtId="0" fontId="5" fillId="0" borderId="5" xfId="4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</cellXfs>
  <cellStyles count="7">
    <cellStyle name="Normal" xfId="0" builtinId="0"/>
    <cellStyle name="Normal 2" xfId="6"/>
    <cellStyle name="Normal_HACH TOAN ngoc lam1 (3)" xfId="2"/>
    <cellStyle name="Normal_Sheet1" xfId="5"/>
    <cellStyle name="Normal_Sheet1_Đức Giang ko VAT 23K (1)" xfId="3"/>
    <cellStyle name="Normal_Sheet1_Ngoc lam24K ko VAT" xfId="4"/>
    <cellStyle name="Normal_Tban A (1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752475</xdr:colOff>
      <xdr:row>6</xdr:row>
      <xdr:rowOff>57150</xdr:rowOff>
    </xdr:to>
    <xdr:pic>
      <xdr:nvPicPr>
        <xdr:cNvPr id="2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181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752475</xdr:colOff>
      <xdr:row>6</xdr:row>
      <xdr:rowOff>57150</xdr:rowOff>
    </xdr:to>
    <xdr:pic>
      <xdr:nvPicPr>
        <xdr:cNvPr id="3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181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2</xdr:col>
      <xdr:colOff>161925</xdr:colOff>
      <xdr:row>7</xdr:row>
      <xdr:rowOff>47625</xdr:rowOff>
    </xdr:to>
    <xdr:pic>
      <xdr:nvPicPr>
        <xdr:cNvPr id="4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8478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752475</xdr:colOff>
      <xdr:row>6</xdr:row>
      <xdr:rowOff>57150</xdr:rowOff>
    </xdr:to>
    <xdr:pic>
      <xdr:nvPicPr>
        <xdr:cNvPr id="5" name="Picture 4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181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752475</xdr:colOff>
      <xdr:row>6</xdr:row>
      <xdr:rowOff>57150</xdr:rowOff>
    </xdr:to>
    <xdr:pic>
      <xdr:nvPicPr>
        <xdr:cNvPr id="6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181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19050</xdr:rowOff>
    </xdr:from>
    <xdr:to>
      <xdr:col>2</xdr:col>
      <xdr:colOff>161925</xdr:colOff>
      <xdr:row>7</xdr:row>
      <xdr:rowOff>47625</xdr:rowOff>
    </xdr:to>
    <xdr:pic>
      <xdr:nvPicPr>
        <xdr:cNvPr id="7" name="Picture 1" descr="Sao viet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"/>
          <a:ext cx="184785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h&#7921;c%20&#273;&#417;n%202020/Th&#7921;c%20&#273;&#417;n%20&#273;&#7883;nh%20l&#432;&#7907;ng%20n&#259;m%202020/Th&#7921;c%20&#273;&#417;n%20&#273;&#7883;nh%20l&#432;&#7907;ng%20Th&#225;ng%20%201%20n&#259;m%202020/Ti&#7875;u%20h&#7885;c%20Q%20Long%20Bi&#234;n/tdondinhluongt1-2020/Th&#7921;c%20&#273;&#417;n%20Th&#7841;ch%20B&#224;n%20A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D\Th&#7921;c%20&#273;&#417;n%20&#273;&#7883;nh%20l&#432;&#7907;ng%20%20n&#259;m%202020\Th&#7921;c%20&#273;&#417;n%20&#273;&#7883;nh%20l&#432;&#7907;ng%20Th&#225;ng%20%205%20n&#259;m%202020\Th&#7921;c%20&#273;&#417;n%20&#273;&#7883;nh%20l&#432;&#7907;ng%20Th&#225;ng%20%205%20n&#259;m%202020\Ti&#7875;u%20h&#7885;c%20Q%20Long%20Bi&#234;n\tdondinhluongt2-2020\Th&#7921;c%20&#273;&#417;n%20thach%20ban%20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D\Th&#7921;c%20&#273;&#417;n%20&#273;&#7883;nh%20l&#432;&#7907;ng%20%20n&#259;m%202020\Th&#7921;c%20&#273;&#417;n%20&#273;&#7883;nh%20l&#432;&#7907;ng%20Th&#225;ng%20%205%20n&#259;m%202020\Th&#7921;c%20&#273;&#417;n%20&#273;&#7883;nh%20l&#432;&#7907;ng%20Th&#225;ng%20%205%20n&#259;m%202020\Ti&#7875;u%20h&#7885;c%20Q%20Long%20Bi&#234;n\tdondinhluongt2-2020\Th&#7921;c%20&#273;&#417;n%20Th&#7841;ch%20B&#224;n%20A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o"/>
      <sheetName val="tuan 1,5"/>
      <sheetName val="tuan 3,5"/>
      <sheetName val="tuan 1,1"/>
      <sheetName val="tuan 2,1"/>
    </sheetNames>
    <sheetDataSet>
      <sheetData sheetId="0" refreshError="1">
        <row r="2">
          <cell r="B2">
            <v>0</v>
          </cell>
          <cell r="C2">
            <v>0</v>
          </cell>
          <cell r="D2">
            <v>0</v>
          </cell>
        </row>
        <row r="4">
          <cell r="B4" t="str">
            <v>Mã</v>
          </cell>
          <cell r="C4" t="str">
            <v>Tên thực phẩm (1g)</v>
          </cell>
          <cell r="D4" t="str">
            <v>Calo</v>
          </cell>
        </row>
        <row r="5">
          <cell r="B5">
            <v>0</v>
          </cell>
          <cell r="C5" t="str">
            <v xml:space="preserve">Thịt ba chỉ /ba dọi </v>
          </cell>
          <cell r="D5">
            <v>2.6</v>
          </cell>
        </row>
        <row r="6">
          <cell r="B6">
            <v>0</v>
          </cell>
          <cell r="C6" t="str">
            <v>Thắt thăn lợn(nạc)</v>
          </cell>
          <cell r="D6">
            <v>1.43</v>
          </cell>
        </row>
        <row r="7">
          <cell r="B7">
            <v>0</v>
          </cell>
          <cell r="C7" t="str">
            <v>Thắt thăn lợn (nạc và mỡ)</v>
          </cell>
          <cell r="D7">
            <v>1.98</v>
          </cell>
        </row>
        <row r="8">
          <cell r="B8" t="str">
            <v>thitlon</v>
          </cell>
          <cell r="C8" t="str">
            <v>Thịt vai nạc</v>
          </cell>
          <cell r="D8">
            <v>1.48</v>
          </cell>
        </row>
        <row r="9">
          <cell r="B9">
            <v>0</v>
          </cell>
          <cell r="C9" t="str">
            <v>Thịt vai (nạc và mỡ)</v>
          </cell>
          <cell r="D9">
            <v>2.36</v>
          </cell>
        </row>
        <row r="10">
          <cell r="B10">
            <v>0</v>
          </cell>
          <cell r="C10" t="str">
            <v>Thịt chân lợn (nạc)</v>
          </cell>
          <cell r="D10">
            <v>1.36</v>
          </cell>
        </row>
        <row r="11">
          <cell r="B11">
            <v>0</v>
          </cell>
          <cell r="C11" t="str">
            <v>Thịt chân lợn (nạc và mỡ)</v>
          </cell>
          <cell r="D11">
            <v>2.4500000000000002</v>
          </cell>
        </row>
        <row r="12">
          <cell r="B12">
            <v>0</v>
          </cell>
          <cell r="C12" t="str">
            <v>Thịt chân lợn (nạc- phần phía hông)</v>
          </cell>
          <cell r="D12">
            <v>1.37</v>
          </cell>
        </row>
        <row r="13">
          <cell r="B13">
            <v>0</v>
          </cell>
          <cell r="C13" t="str">
            <v>Thịt chân lợn (nạc và mỡ -phần phía hông)</v>
          </cell>
          <cell r="D13">
            <v>1</v>
          </cell>
        </row>
        <row r="14">
          <cell r="B14" t="str">
            <v>xuonlon</v>
          </cell>
          <cell r="C14" t="str">
            <v>Thịt sườn (nạc và mỡ)</v>
          </cell>
          <cell r="D14">
            <v>2.77</v>
          </cell>
        </row>
        <row r="15">
          <cell r="B15">
            <v>0</v>
          </cell>
          <cell r="C15" t="str">
            <v>Móng lợn</v>
          </cell>
          <cell r="D15">
            <v>2.12</v>
          </cell>
        </row>
        <row r="16">
          <cell r="B16">
            <v>0</v>
          </cell>
          <cell r="C16" t="str">
            <v>Óc lợn</v>
          </cell>
          <cell r="D16">
            <v>1.27</v>
          </cell>
        </row>
        <row r="17">
          <cell r="B17">
            <v>0</v>
          </cell>
          <cell r="C17" t="str">
            <v>Tai lợn</v>
          </cell>
          <cell r="D17">
            <v>2.34</v>
          </cell>
        </row>
        <row r="18">
          <cell r="B18">
            <v>0</v>
          </cell>
          <cell r="C18" t="str">
            <v>Tim lợn</v>
          </cell>
          <cell r="D18">
            <v>1.18</v>
          </cell>
        </row>
        <row r="19">
          <cell r="B19">
            <v>0</v>
          </cell>
          <cell r="C19" t="str">
            <v>Thịt má lợn</v>
          </cell>
          <cell r="D19">
            <v>6.55</v>
          </cell>
        </row>
        <row r="20">
          <cell r="B20">
            <v>0</v>
          </cell>
          <cell r="C20" t="str">
            <v>Mỡ lá lợn</v>
          </cell>
          <cell r="D20">
            <v>8.57</v>
          </cell>
        </row>
        <row r="21">
          <cell r="B21">
            <v>0</v>
          </cell>
          <cell r="C21" t="str">
            <v>Thận lợn</v>
          </cell>
          <cell r="D21">
            <v>1</v>
          </cell>
        </row>
        <row r="22">
          <cell r="B22" t="str">
            <v>ganlon</v>
          </cell>
          <cell r="C22" t="str">
            <v>Gan lợn</v>
          </cell>
          <cell r="D22">
            <v>1.34</v>
          </cell>
        </row>
        <row r="23">
          <cell r="B23">
            <v>0</v>
          </cell>
          <cell r="C23" t="str">
            <v>Phổi lợn</v>
          </cell>
          <cell r="D23">
            <v>0.85</v>
          </cell>
        </row>
        <row r="24">
          <cell r="B24">
            <v>0</v>
          </cell>
          <cell r="C24" t="str">
            <v>Lá lách</v>
          </cell>
          <cell r="D24">
            <v>1</v>
          </cell>
        </row>
        <row r="25">
          <cell r="B25">
            <v>0</v>
          </cell>
          <cell r="C25" t="str">
            <v>Dạ dày lợn</v>
          </cell>
          <cell r="D25">
            <v>1.59</v>
          </cell>
        </row>
        <row r="26">
          <cell r="B26">
            <v>0</v>
          </cell>
          <cell r="C26" t="str">
            <v>Đuôi lợn</v>
          </cell>
          <cell r="D26">
            <v>3.78</v>
          </cell>
        </row>
        <row r="27">
          <cell r="B27">
            <v>0</v>
          </cell>
          <cell r="C27" t="str">
            <v>Lưỡi lợn</v>
          </cell>
          <cell r="D27">
            <v>2.25</v>
          </cell>
        </row>
        <row r="28">
          <cell r="B28">
            <v>0</v>
          </cell>
          <cell r="C28" t="str">
            <v>Ruột non</v>
          </cell>
          <cell r="D28">
            <v>1.82</v>
          </cell>
        </row>
        <row r="29">
          <cell r="B29">
            <v>0</v>
          </cell>
          <cell r="C29" t="str">
            <v>Thịt thăn bò (phần nạc)</v>
          </cell>
          <cell r="D29">
            <v>1.42</v>
          </cell>
        </row>
        <row r="30">
          <cell r="B30" t="str">
            <v>thitbo</v>
          </cell>
          <cell r="C30" t="str">
            <v>Thịt bò tươi (cả con- cả nạc lẫn mỡ)</v>
          </cell>
          <cell r="D30">
            <v>2.78</v>
          </cell>
        </row>
        <row r="31">
          <cell r="B31">
            <v>0</v>
          </cell>
          <cell r="C31" t="str">
            <v>Thịt ức bò (phần nạc)</v>
          </cell>
          <cell r="D31">
            <v>1.55</v>
          </cell>
        </row>
        <row r="32">
          <cell r="B32">
            <v>0</v>
          </cell>
          <cell r="C32" t="str">
            <v>Thịt ức bò (nạc và mỡ)</v>
          </cell>
          <cell r="D32">
            <v>2.5099999999999998</v>
          </cell>
        </row>
        <row r="33">
          <cell r="B33">
            <v>0</v>
          </cell>
          <cell r="C33" t="str">
            <v>Sườn bò (nạc và mỡ)</v>
          </cell>
          <cell r="D33">
            <v>3.06</v>
          </cell>
        </row>
        <row r="34">
          <cell r="B34">
            <v>0</v>
          </cell>
          <cell r="C34" t="str">
            <v>Bắp bò</v>
          </cell>
          <cell r="D34">
            <v>2.0099999999999998</v>
          </cell>
        </row>
        <row r="35">
          <cell r="B35">
            <v>0</v>
          </cell>
          <cell r="C35" t="str">
            <v>Lưỡi bò</v>
          </cell>
          <cell r="D35">
            <v>2.2400000000000002</v>
          </cell>
        </row>
        <row r="36">
          <cell r="B36">
            <v>0</v>
          </cell>
          <cell r="C36" t="str">
            <v>Dạ dày bò</v>
          </cell>
          <cell r="D36">
            <v>0.85</v>
          </cell>
        </row>
        <row r="37">
          <cell r="B37">
            <v>0</v>
          </cell>
          <cell r="C37" t="str">
            <v xml:space="preserve">Mỡ bò </v>
          </cell>
          <cell r="D37">
            <v>0.85399999999999998</v>
          </cell>
        </row>
        <row r="38">
          <cell r="B38">
            <v>0</v>
          </cell>
          <cell r="C38" t="str">
            <v>Phổi bò</v>
          </cell>
          <cell r="D38">
            <v>0.92</v>
          </cell>
        </row>
        <row r="39">
          <cell r="B39">
            <v>0</v>
          </cell>
          <cell r="C39" t="str">
            <v>Gan bò</v>
          </cell>
          <cell r="D39">
            <v>1.35</v>
          </cell>
        </row>
        <row r="40">
          <cell r="B40">
            <v>0</v>
          </cell>
          <cell r="C40" t="str">
            <v>Thận bò</v>
          </cell>
          <cell r="D40">
            <v>1.03</v>
          </cell>
        </row>
        <row r="41">
          <cell r="B41">
            <v>0</v>
          </cell>
          <cell r="C41" t="str">
            <v>Tim bò</v>
          </cell>
          <cell r="D41">
            <v>1.1200000000000001</v>
          </cell>
        </row>
        <row r="42">
          <cell r="B42">
            <v>0</v>
          </cell>
          <cell r="C42" t="str">
            <v>Óc bò</v>
          </cell>
          <cell r="D42">
            <v>1.43</v>
          </cell>
        </row>
        <row r="43">
          <cell r="B43">
            <v>0</v>
          </cell>
          <cell r="C43" t="str">
            <v>Đùi gà, thịt</v>
          </cell>
          <cell r="D43">
            <v>1.19</v>
          </cell>
        </row>
        <row r="44">
          <cell r="B44" t="str">
            <v>gatoi</v>
          </cell>
          <cell r="C44" t="str">
            <v>Đùi gà, thịt và da</v>
          </cell>
          <cell r="D44">
            <v>2.11</v>
          </cell>
        </row>
        <row r="45">
          <cell r="B45">
            <v>0</v>
          </cell>
          <cell r="C45" t="str">
            <v>Cánh gà, thịt</v>
          </cell>
          <cell r="D45">
            <v>1.26</v>
          </cell>
        </row>
        <row r="46">
          <cell r="B46" t="str">
            <v>thitga</v>
          </cell>
          <cell r="C46" t="str">
            <v>Cánh gà ,thịt và da</v>
          </cell>
          <cell r="D46">
            <v>2.2200000000000002</v>
          </cell>
        </row>
        <row r="47">
          <cell r="B47">
            <v>0</v>
          </cell>
          <cell r="C47" t="str">
            <v>Cẳng gà, thịt</v>
          </cell>
          <cell r="D47">
            <v>1.19</v>
          </cell>
        </row>
        <row r="48">
          <cell r="B48">
            <v>0</v>
          </cell>
          <cell r="C48" t="str">
            <v>Cẳng gà, thịt và da</v>
          </cell>
          <cell r="D48">
            <v>1.61</v>
          </cell>
        </row>
        <row r="49">
          <cell r="B49">
            <v>0</v>
          </cell>
          <cell r="C49" t="str">
            <v>Chân gà, thịt</v>
          </cell>
          <cell r="D49">
            <v>1.2</v>
          </cell>
        </row>
        <row r="50">
          <cell r="B50">
            <v>0</v>
          </cell>
          <cell r="C50" t="str">
            <v>Chân gà, thịt và da</v>
          </cell>
          <cell r="D50">
            <v>1.87</v>
          </cell>
        </row>
        <row r="51">
          <cell r="B51">
            <v>0</v>
          </cell>
          <cell r="C51" t="str">
            <v>Cổ gà, thịt</v>
          </cell>
          <cell r="D51">
            <v>1.54</v>
          </cell>
        </row>
        <row r="52">
          <cell r="B52">
            <v>0</v>
          </cell>
          <cell r="C52" t="str">
            <v>Cổ gà, thịt và da</v>
          </cell>
          <cell r="D52">
            <v>2.97</v>
          </cell>
        </row>
        <row r="53">
          <cell r="B53">
            <v>0</v>
          </cell>
          <cell r="C53" t="str">
            <v>Ức gà, thịt</v>
          </cell>
          <cell r="D53">
            <v>1.1000000000000001</v>
          </cell>
        </row>
        <row r="54">
          <cell r="B54">
            <v>0</v>
          </cell>
          <cell r="C54" t="str">
            <v>Ức gà, thịt và da</v>
          </cell>
          <cell r="D54">
            <v>1.72</v>
          </cell>
        </row>
        <row r="55">
          <cell r="B55">
            <v>0</v>
          </cell>
          <cell r="C55" t="str">
            <v>Lưng gà, thịt</v>
          </cell>
          <cell r="D55">
            <v>1.37</v>
          </cell>
        </row>
        <row r="56">
          <cell r="B56">
            <v>0</v>
          </cell>
          <cell r="C56" t="str">
            <v>Lưng gà, thịt và da</v>
          </cell>
          <cell r="D56">
            <v>3.19</v>
          </cell>
        </row>
        <row r="57">
          <cell r="B57">
            <v>0</v>
          </cell>
          <cell r="C57" t="str">
            <v>Tim gà</v>
          </cell>
          <cell r="D57">
            <v>1.53</v>
          </cell>
        </row>
        <row r="58">
          <cell r="B58">
            <v>0</v>
          </cell>
          <cell r="C58" t="str">
            <v>Gan ga</v>
          </cell>
          <cell r="D58">
            <v>1.1599999999999999</v>
          </cell>
        </row>
        <row r="59">
          <cell r="B59">
            <v>0</v>
          </cell>
          <cell r="C59" t="str">
            <v>Thịt gà xay</v>
          </cell>
          <cell r="D59">
            <v>1.43</v>
          </cell>
        </row>
        <row r="60">
          <cell r="B60">
            <v>0</v>
          </cell>
          <cell r="C60" t="str">
            <v>Da gà</v>
          </cell>
          <cell r="D60">
            <v>3.49</v>
          </cell>
        </row>
        <row r="61">
          <cell r="B61">
            <v>0</v>
          </cell>
          <cell r="C61" t="str">
            <v>Vịt nuôi, thịt</v>
          </cell>
          <cell r="D61">
            <v>1.32</v>
          </cell>
        </row>
        <row r="62">
          <cell r="B62" t="str">
            <v>thitvit</v>
          </cell>
          <cell r="C62" t="str">
            <v>Vịt muôi, thịt và da</v>
          </cell>
          <cell r="D62">
            <v>4.04</v>
          </cell>
        </row>
        <row r="63">
          <cell r="B63">
            <v>0</v>
          </cell>
          <cell r="C63" t="str">
            <v>Vịt hoang dã, thịt và da</v>
          </cell>
          <cell r="D63">
            <v>2.11</v>
          </cell>
        </row>
        <row r="64">
          <cell r="B64">
            <v>0</v>
          </cell>
          <cell r="C64" t="str">
            <v>Gan vịt</v>
          </cell>
          <cell r="D64">
            <v>1.36</v>
          </cell>
        </row>
        <row r="65">
          <cell r="B65">
            <v>0</v>
          </cell>
          <cell r="C65" t="str">
            <v>Bí đao</v>
          </cell>
          <cell r="D65">
            <v>0.14000000000000001</v>
          </cell>
        </row>
        <row r="66">
          <cell r="B66" t="str">
            <v>bixanh</v>
          </cell>
          <cell r="C66" t="str">
            <v>Bí xanh (mùa hè)</v>
          </cell>
          <cell r="D66">
            <v>0.16</v>
          </cell>
        </row>
        <row r="67">
          <cell r="B67">
            <v>0</v>
          </cell>
          <cell r="C67" t="str">
            <v>Bí xanh (baby)</v>
          </cell>
          <cell r="D67">
            <v>0.21</v>
          </cell>
        </row>
        <row r="68">
          <cell r="B68">
            <v>0</v>
          </cell>
          <cell r="C68" t="str">
            <v>Bưởi</v>
          </cell>
          <cell r="D68">
            <v>0.38</v>
          </cell>
        </row>
        <row r="69">
          <cell r="B69">
            <v>0</v>
          </cell>
          <cell r="C69" t="str">
            <v>Bưởi chùm</v>
          </cell>
          <cell r="D69">
            <v>0.33</v>
          </cell>
        </row>
        <row r="70">
          <cell r="B70">
            <v>0</v>
          </cell>
          <cell r="C70" t="str">
            <v>Bắp ngô ngọt</v>
          </cell>
          <cell r="D70">
            <v>0.86</v>
          </cell>
        </row>
        <row r="71">
          <cell r="B71" t="str">
            <v>bau</v>
          </cell>
          <cell r="C71" t="str">
            <v>Bầu</v>
          </cell>
          <cell r="D71">
            <v>0.2</v>
          </cell>
        </row>
        <row r="72">
          <cell r="B72">
            <v>0</v>
          </cell>
          <cell r="C72" t="str">
            <v>Bông hẹ</v>
          </cell>
          <cell r="D72">
            <v>0.3</v>
          </cell>
        </row>
        <row r="73">
          <cell r="B73">
            <v>0</v>
          </cell>
          <cell r="C73" t="str">
            <v>Củ hành</v>
          </cell>
          <cell r="D73">
            <v>0.4</v>
          </cell>
        </row>
        <row r="74">
          <cell r="B74" t="str">
            <v>cantay</v>
          </cell>
          <cell r="C74" t="str">
            <v>Cần tây</v>
          </cell>
          <cell r="D74">
            <v>0.16</v>
          </cell>
        </row>
        <row r="75">
          <cell r="B75">
            <v>0</v>
          </cell>
          <cell r="C75" t="str">
            <v>Cây bạc hà lục</v>
          </cell>
          <cell r="D75">
            <v>0.44</v>
          </cell>
        </row>
        <row r="76">
          <cell r="B76">
            <v>0</v>
          </cell>
          <cell r="C76" t="str">
            <v>Cây bạc hà cay</v>
          </cell>
          <cell r="D76">
            <v>0.7</v>
          </cell>
        </row>
        <row r="77">
          <cell r="B77">
            <v>0</v>
          </cell>
          <cell r="C77" t="str">
            <v>Củ diếp xoắn</v>
          </cell>
          <cell r="D77">
            <v>0.73</v>
          </cell>
        </row>
        <row r="78">
          <cell r="B78" t="str">
            <v>caithia</v>
          </cell>
          <cell r="C78" t="str">
            <v>Cải thìa</v>
          </cell>
          <cell r="D78">
            <v>0.09</v>
          </cell>
        </row>
        <row r="79">
          <cell r="B79" t="str">
            <v>bapcai</v>
          </cell>
          <cell r="C79" t="str">
            <v>Cải bắp</v>
          </cell>
          <cell r="D79">
            <v>0.25</v>
          </cell>
        </row>
        <row r="80">
          <cell r="B80" t="str">
            <v>caithao</v>
          </cell>
          <cell r="C80" t="str">
            <v>Cải thảo</v>
          </cell>
          <cell r="D80">
            <v>0.16</v>
          </cell>
        </row>
        <row r="81">
          <cell r="B81" t="str">
            <v>caixoong</v>
          </cell>
          <cell r="C81" t="str">
            <v>Cải xoong</v>
          </cell>
          <cell r="D81">
            <v>0.11</v>
          </cell>
        </row>
        <row r="82">
          <cell r="B82" t="str">
            <v>caichip</v>
          </cell>
          <cell r="C82" t="str">
            <v>Cải chíp</v>
          </cell>
          <cell r="D82">
            <v>0.09</v>
          </cell>
        </row>
        <row r="83">
          <cell r="B83" t="str">
            <v>caicuc</v>
          </cell>
          <cell r="C83" t="str">
            <v>Cải cúc</v>
          </cell>
          <cell r="D83">
            <v>0.24</v>
          </cell>
        </row>
        <row r="84">
          <cell r="B84">
            <v>0</v>
          </cell>
          <cell r="C84" t="str">
            <v>Cải xoăn Kale</v>
          </cell>
          <cell r="D84">
            <v>0.49</v>
          </cell>
        </row>
        <row r="85">
          <cell r="B85" t="str">
            <v>caimeo</v>
          </cell>
          <cell r="C85" t="str">
            <v>Cải mèo</v>
          </cell>
          <cell r="D85">
            <v>0.49</v>
          </cell>
        </row>
        <row r="86">
          <cell r="B86" t="str">
            <v>caingong</v>
          </cell>
          <cell r="C86" t="str">
            <v xml:space="preserve">Cải ngồng </v>
          </cell>
          <cell r="D86">
            <v>0.22</v>
          </cell>
        </row>
        <row r="87">
          <cell r="B87" t="str">
            <v>caingot</v>
          </cell>
          <cell r="C87" t="str">
            <v>Cải ngọt</v>
          </cell>
          <cell r="D87">
            <v>0.22</v>
          </cell>
        </row>
        <row r="88">
          <cell r="B88">
            <v>0</v>
          </cell>
          <cell r="C88" t="str">
            <v>Cải xanh turmips</v>
          </cell>
          <cell r="D88">
            <v>0.32</v>
          </cell>
        </row>
        <row r="89">
          <cell r="B89" t="str">
            <v>catim</v>
          </cell>
          <cell r="C89" t="str">
            <v>Cà tím</v>
          </cell>
          <cell r="D89">
            <v>0.24</v>
          </cell>
        </row>
        <row r="90">
          <cell r="B90">
            <v>0</v>
          </cell>
          <cell r="C90" t="str">
            <v>Cải đại hoàng</v>
          </cell>
          <cell r="D90">
            <v>0.21</v>
          </cell>
        </row>
        <row r="91">
          <cell r="B91">
            <v>0</v>
          </cell>
          <cell r="C91" t="str">
            <v>Cây Atiso</v>
          </cell>
          <cell r="D91">
            <v>0.47</v>
          </cell>
        </row>
        <row r="92">
          <cell r="B92">
            <v>0</v>
          </cell>
          <cell r="C92" t="str">
            <v>Củ đậu</v>
          </cell>
          <cell r="D92">
            <v>0.38</v>
          </cell>
        </row>
        <row r="93">
          <cell r="B93">
            <v>0</v>
          </cell>
          <cell r="C93" t="str">
            <v>Cà chua xanh</v>
          </cell>
          <cell r="D93">
            <v>0.23</v>
          </cell>
        </row>
        <row r="94">
          <cell r="B94" t="str">
            <v>cucai</v>
          </cell>
          <cell r="C94" t="str">
            <v>Củ cải trắng</v>
          </cell>
          <cell r="D94">
            <v>0.14000000000000001</v>
          </cell>
        </row>
        <row r="95">
          <cell r="B95">
            <v>0</v>
          </cell>
          <cell r="C95" t="str">
            <v>Chanh (quả)</v>
          </cell>
          <cell r="D95">
            <v>0.3</v>
          </cell>
        </row>
        <row r="96">
          <cell r="B96">
            <v>0</v>
          </cell>
          <cell r="C96" t="str">
            <v>Chanh dây</v>
          </cell>
          <cell r="D96">
            <v>0.97</v>
          </cell>
        </row>
        <row r="97">
          <cell r="B97">
            <v>0</v>
          </cell>
          <cell r="C97" t="str">
            <v>Cam (quả)</v>
          </cell>
          <cell r="D97">
            <v>0.47</v>
          </cell>
        </row>
        <row r="98">
          <cell r="B98">
            <v>0</v>
          </cell>
          <cell r="C98" t="str">
            <v>Chuối</v>
          </cell>
          <cell r="D98">
            <v>0.89</v>
          </cell>
        </row>
        <row r="99">
          <cell r="B99">
            <v>0</v>
          </cell>
          <cell r="C99" t="str">
            <v>Chôm chôm</v>
          </cell>
          <cell r="D99">
            <v>0.82</v>
          </cell>
        </row>
        <row r="100">
          <cell r="B100">
            <v>0</v>
          </cell>
          <cell r="C100" t="str">
            <v>Củ nghệ</v>
          </cell>
          <cell r="D100">
            <v>3.54</v>
          </cell>
        </row>
        <row r="101">
          <cell r="B101">
            <v>0</v>
          </cell>
          <cell r="C101" t="str">
            <v>Củ dền</v>
          </cell>
          <cell r="D101">
            <v>0.43</v>
          </cell>
        </row>
        <row r="102">
          <cell r="B102">
            <v>0</v>
          </cell>
          <cell r="C102" t="str">
            <v>Đậu rồng (lá)</v>
          </cell>
          <cell r="D102">
            <v>0.74</v>
          </cell>
        </row>
        <row r="103">
          <cell r="B103">
            <v>0</v>
          </cell>
          <cell r="C103" t="str">
            <v>Đậu phụ lụa mềm</v>
          </cell>
          <cell r="D103">
            <v>0.55000000000000004</v>
          </cell>
        </row>
        <row r="104">
          <cell r="B104">
            <v>0</v>
          </cell>
          <cell r="C104" t="str">
            <v>Đậu phụ lụa rắn</v>
          </cell>
          <cell r="D104">
            <v>0.62</v>
          </cell>
        </row>
        <row r="105">
          <cell r="B105">
            <v>0</v>
          </cell>
          <cell r="C105" t="str">
            <v>Đậu phụ okara</v>
          </cell>
          <cell r="D105">
            <v>0.77</v>
          </cell>
        </row>
        <row r="106">
          <cell r="B106" t="str">
            <v>dauphu</v>
          </cell>
          <cell r="C106" t="str">
            <v>Đậu phụ rán</v>
          </cell>
          <cell r="D106">
            <v>2.71</v>
          </cell>
        </row>
        <row r="107">
          <cell r="B107">
            <v>0</v>
          </cell>
          <cell r="C107" t="str">
            <v>Đu đủ</v>
          </cell>
          <cell r="D107">
            <v>0.39</v>
          </cell>
        </row>
        <row r="108">
          <cell r="B108" t="str">
            <v>giado</v>
          </cell>
          <cell r="C108" t="str">
            <v>Giá đỗ</v>
          </cell>
          <cell r="D108">
            <v>0.44</v>
          </cell>
        </row>
        <row r="109">
          <cell r="B109">
            <v>0</v>
          </cell>
          <cell r="C109" t="str">
            <v>Gừng</v>
          </cell>
          <cell r="D109">
            <v>0.8</v>
          </cell>
        </row>
        <row r="110">
          <cell r="B110">
            <v>0</v>
          </cell>
          <cell r="C110" t="str">
            <v>Gạo nâu/ gạo nức</v>
          </cell>
          <cell r="D110">
            <v>3.7</v>
          </cell>
        </row>
        <row r="111">
          <cell r="B111">
            <v>0</v>
          </cell>
          <cell r="C111" t="str">
            <v>Gạo nếp</v>
          </cell>
          <cell r="D111">
            <v>3.7</v>
          </cell>
        </row>
        <row r="112">
          <cell r="B112" t="str">
            <v>gaote</v>
          </cell>
          <cell r="C112" t="str">
            <v>Gạo trắng</v>
          </cell>
          <cell r="D112">
            <v>3.6</v>
          </cell>
        </row>
        <row r="113">
          <cell r="B113">
            <v>0</v>
          </cell>
          <cell r="C113" t="str">
            <v>Húng quế</v>
          </cell>
          <cell r="D113">
            <v>0.23</v>
          </cell>
        </row>
        <row r="114">
          <cell r="B114">
            <v>0</v>
          </cell>
          <cell r="C114" t="str">
            <v>Hoa chuối</v>
          </cell>
          <cell r="D114">
            <v>0.2</v>
          </cell>
        </row>
        <row r="115">
          <cell r="B115">
            <v>0</v>
          </cell>
          <cell r="C115" t="str">
            <v>Hẹ lá</v>
          </cell>
          <cell r="D115">
            <v>0.16</v>
          </cell>
        </row>
        <row r="116">
          <cell r="B116">
            <v>0</v>
          </cell>
          <cell r="C116" t="str">
            <v>Hồng xiêm</v>
          </cell>
          <cell r="D116">
            <v>0.83</v>
          </cell>
        </row>
        <row r="117">
          <cell r="B117">
            <v>0</v>
          </cell>
          <cell r="C117" t="str">
            <v>Hành lá</v>
          </cell>
          <cell r="D117">
            <v>0.03</v>
          </cell>
        </row>
        <row r="118">
          <cell r="B118">
            <v>0</v>
          </cell>
          <cell r="C118" t="str">
            <v>Hạt điều</v>
          </cell>
          <cell r="D118">
            <v>5.53</v>
          </cell>
        </row>
        <row r="119">
          <cell r="B119">
            <v>0</v>
          </cell>
          <cell r="C119" t="str">
            <v>Hạnh nhân</v>
          </cell>
          <cell r="D119">
            <v>5.75</v>
          </cell>
        </row>
        <row r="120">
          <cell r="B120">
            <v>0</v>
          </cell>
          <cell r="C120" t="str">
            <v>Hạt sen</v>
          </cell>
          <cell r="D120">
            <v>0.89</v>
          </cell>
        </row>
        <row r="121">
          <cell r="B121">
            <v>0</v>
          </cell>
          <cell r="C121" t="str">
            <v>Hạt hướng dương</v>
          </cell>
          <cell r="D121">
            <v>5.84</v>
          </cell>
        </row>
        <row r="122">
          <cell r="B122">
            <v>0</v>
          </cell>
          <cell r="C122" t="str">
            <v>Hạt é</v>
          </cell>
          <cell r="D122">
            <v>4.9000000000000004</v>
          </cell>
        </row>
        <row r="123">
          <cell r="B123">
            <v>0</v>
          </cell>
          <cell r="C123" t="str">
            <v>Khoai sọ</v>
          </cell>
          <cell r="D123">
            <v>1.1200000000000001</v>
          </cell>
        </row>
        <row r="124">
          <cell r="B124">
            <v>0</v>
          </cell>
          <cell r="C124" t="str">
            <v>Khế</v>
          </cell>
          <cell r="D124">
            <v>0.31</v>
          </cell>
        </row>
        <row r="125">
          <cell r="B125">
            <v>0</v>
          </cell>
          <cell r="C125" t="str">
            <v>Khổ quả</v>
          </cell>
          <cell r="D125">
            <v>0.17</v>
          </cell>
        </row>
        <row r="126">
          <cell r="B126" t="str">
            <v>raungot</v>
          </cell>
          <cell r="C126" t="str">
            <v>Rau ngót</v>
          </cell>
          <cell r="D126">
            <v>0.36</v>
          </cell>
        </row>
        <row r="127">
          <cell r="B127" t="str">
            <v>raubi</v>
          </cell>
          <cell r="C127" t="str">
            <v>Rau bí</v>
          </cell>
          <cell r="D127">
            <v>0.18</v>
          </cell>
        </row>
        <row r="128">
          <cell r="B128">
            <v>0</v>
          </cell>
          <cell r="C128" t="str">
            <v>Rau húng</v>
          </cell>
          <cell r="D128">
            <v>0.18</v>
          </cell>
        </row>
        <row r="129">
          <cell r="B129">
            <v>0</v>
          </cell>
          <cell r="C129" t="str">
            <v>Rau khoai lang</v>
          </cell>
          <cell r="D129">
            <v>0.22</v>
          </cell>
        </row>
        <row r="130">
          <cell r="B130">
            <v>0</v>
          </cell>
          <cell r="C130" t="str">
            <v>Rau linh giới</v>
          </cell>
          <cell r="D130">
            <v>0.23</v>
          </cell>
        </row>
        <row r="131">
          <cell r="B131">
            <v>0</v>
          </cell>
          <cell r="C131" t="str">
            <v>Rau ngổ</v>
          </cell>
          <cell r="D131">
            <v>0.16</v>
          </cell>
        </row>
        <row r="132">
          <cell r="B132">
            <v>0</v>
          </cell>
          <cell r="C132" t="str">
            <v>Rau diếp xanh (xà lách xanh)</v>
          </cell>
          <cell r="D132">
            <v>0.15</v>
          </cell>
        </row>
        <row r="133">
          <cell r="B133">
            <v>0</v>
          </cell>
          <cell r="C133" t="str">
            <v>Rau diếp đỏ (xà lách đỏ)</v>
          </cell>
          <cell r="D133">
            <v>0.16</v>
          </cell>
        </row>
        <row r="134">
          <cell r="B134">
            <v>0</v>
          </cell>
          <cell r="C134" t="str">
            <v>Rau mùi tây (ngò tây)</v>
          </cell>
          <cell r="D134">
            <v>0.36</v>
          </cell>
        </row>
        <row r="135">
          <cell r="B135" t="str">
            <v>caiboxoi</v>
          </cell>
          <cell r="C135" t="str">
            <v>Cải bó xôi</v>
          </cell>
          <cell r="D135">
            <v>0.23</v>
          </cell>
        </row>
        <row r="136">
          <cell r="B136">
            <v>0</v>
          </cell>
          <cell r="C136" t="str">
            <v>Rau thì là</v>
          </cell>
          <cell r="D136">
            <v>0.43</v>
          </cell>
        </row>
        <row r="137">
          <cell r="B137">
            <v>0</v>
          </cell>
          <cell r="C137" t="str">
            <v>Rong biển/ thạch trắng agar tươi</v>
          </cell>
          <cell r="D137">
            <v>0.26</v>
          </cell>
        </row>
        <row r="138">
          <cell r="B138">
            <v>0</v>
          </cell>
          <cell r="C138" t="str">
            <v>Rong biển agar khô</v>
          </cell>
          <cell r="D138">
            <v>3.06</v>
          </cell>
        </row>
        <row r="139">
          <cell r="B139">
            <v>0</v>
          </cell>
          <cell r="C139" t="str">
            <v>Rong biền xoắn ốc tươi</v>
          </cell>
          <cell r="D139">
            <v>0.26</v>
          </cell>
        </row>
        <row r="140">
          <cell r="B140">
            <v>0</v>
          </cell>
          <cell r="C140" t="str">
            <v>Rong biển xoắn ốc khô</v>
          </cell>
          <cell r="D140">
            <v>2.9</v>
          </cell>
        </row>
        <row r="141">
          <cell r="B141">
            <v>0</v>
          </cell>
          <cell r="C141" t="str">
            <v>Rong biển kelp (tảo biển ) tươi</v>
          </cell>
          <cell r="D141">
            <v>0.43</v>
          </cell>
        </row>
        <row r="142">
          <cell r="B142">
            <v>0</v>
          </cell>
          <cell r="C142" t="str">
            <v>Khoai lang</v>
          </cell>
          <cell r="D142">
            <v>1.19</v>
          </cell>
        </row>
        <row r="143">
          <cell r="B143">
            <v>0</v>
          </cell>
          <cell r="C143" t="str">
            <v>Khoai lang nghệ</v>
          </cell>
          <cell r="D143">
            <v>1.1599999999999999</v>
          </cell>
        </row>
        <row r="144">
          <cell r="B144">
            <v>0</v>
          </cell>
          <cell r="C144" t="str">
            <v>Khoai môn</v>
          </cell>
          <cell r="D144">
            <v>1.0900000000000001</v>
          </cell>
        </row>
        <row r="145">
          <cell r="B145" t="str">
            <v>khoaitay</v>
          </cell>
          <cell r="C145" t="str">
            <v>Khoai tây</v>
          </cell>
          <cell r="D145">
            <v>0.92</v>
          </cell>
        </row>
        <row r="146">
          <cell r="B146" t="str">
            <v>khoaitaychien</v>
          </cell>
          <cell r="C146" t="str">
            <v>Khoai tây chiên</v>
          </cell>
          <cell r="D146">
            <v>5.25</v>
          </cell>
        </row>
        <row r="147">
          <cell r="B147" t="str">
            <v>bingo</v>
          </cell>
          <cell r="C147" t="str">
            <v>Bí ngô</v>
          </cell>
          <cell r="D147">
            <v>0.24</v>
          </cell>
        </row>
        <row r="148">
          <cell r="B148" t="str">
            <v>cachua</v>
          </cell>
          <cell r="C148" t="str">
            <v>Cà chua</v>
          </cell>
          <cell r="D148">
            <v>0.19</v>
          </cell>
        </row>
        <row r="149">
          <cell r="B149" t="str">
            <v>caphao</v>
          </cell>
          <cell r="C149" t="str">
            <v>Cà pháo</v>
          </cell>
          <cell r="D149">
            <v>0.2</v>
          </cell>
        </row>
        <row r="150">
          <cell r="B150" t="str">
            <v>duamuoi</v>
          </cell>
          <cell r="C150" t="str">
            <v>Dưa muối</v>
          </cell>
          <cell r="D150">
            <v>0.27</v>
          </cell>
        </row>
        <row r="151">
          <cell r="B151" t="str">
            <v>carot</v>
          </cell>
          <cell r="C151" t="str">
            <v>Cà rốt</v>
          </cell>
          <cell r="D151">
            <v>0.38</v>
          </cell>
        </row>
        <row r="152">
          <cell r="B152" t="str">
            <v>caixanh</v>
          </cell>
          <cell r="C152" t="str">
            <v>Cải xanh</v>
          </cell>
          <cell r="D152">
            <v>0.15</v>
          </cell>
        </row>
        <row r="153">
          <cell r="B153" t="str">
            <v>canta</v>
          </cell>
          <cell r="C153" t="str">
            <v>Cần ta</v>
          </cell>
          <cell r="D153">
            <v>0.1</v>
          </cell>
        </row>
        <row r="154">
          <cell r="B154" t="str">
            <v>doqua</v>
          </cell>
          <cell r="C154" t="str">
            <v>Đậu cô ve</v>
          </cell>
          <cell r="D154">
            <v>0.73</v>
          </cell>
        </row>
        <row r="155">
          <cell r="B155" t="str">
            <v>duachuot</v>
          </cell>
          <cell r="C155" t="str">
            <v>Dưa chuột</v>
          </cell>
          <cell r="D155">
            <v>0.15</v>
          </cell>
        </row>
        <row r="156">
          <cell r="B156" t="str">
            <v>mang</v>
          </cell>
          <cell r="C156" t="str">
            <v>Măng chua</v>
          </cell>
          <cell r="D156">
            <v>0.11</v>
          </cell>
        </row>
        <row r="157">
          <cell r="B157">
            <v>0</v>
          </cell>
          <cell r="C157" t="str">
            <v>Mộc nhĩ</v>
          </cell>
          <cell r="D157">
            <v>3.04</v>
          </cell>
        </row>
        <row r="158">
          <cell r="B158" t="str">
            <v>muop</v>
          </cell>
          <cell r="C158" t="str">
            <v>Mướp</v>
          </cell>
          <cell r="D158">
            <v>0.16</v>
          </cell>
        </row>
        <row r="159">
          <cell r="B159" t="str">
            <v>namhuong</v>
          </cell>
          <cell r="C159" t="str">
            <v>Nấm hương khô</v>
          </cell>
          <cell r="D159">
            <v>2.74</v>
          </cell>
        </row>
        <row r="160">
          <cell r="B160" t="str">
            <v>namtuoi</v>
          </cell>
          <cell r="C160" t="str">
            <v>Nấm tươi</v>
          </cell>
          <cell r="D160">
            <v>0.56999999999999995</v>
          </cell>
        </row>
        <row r="161">
          <cell r="B161">
            <v>0</v>
          </cell>
          <cell r="C161" t="str">
            <v>Ớt vàng to</v>
          </cell>
          <cell r="D161">
            <v>0.28000000000000003</v>
          </cell>
        </row>
        <row r="162">
          <cell r="B162">
            <v>0</v>
          </cell>
          <cell r="C162" t="str">
            <v>Ran kinh giới</v>
          </cell>
          <cell r="D162">
            <v>0.22</v>
          </cell>
        </row>
        <row r="163">
          <cell r="B163" t="str">
            <v>rauday</v>
          </cell>
          <cell r="C163" t="str">
            <v>Rau đay</v>
          </cell>
          <cell r="D163">
            <v>0.24</v>
          </cell>
        </row>
        <row r="164">
          <cell r="B164" t="str">
            <v>rauden</v>
          </cell>
          <cell r="C164" t="str">
            <v>Rau dền</v>
          </cell>
          <cell r="D164">
            <v>0.43</v>
          </cell>
        </row>
        <row r="165">
          <cell r="B165" t="str">
            <v>mongtoi</v>
          </cell>
          <cell r="C165" t="str">
            <v>Rau mồng tơi</v>
          </cell>
          <cell r="D165">
            <v>0.14000000000000001</v>
          </cell>
        </row>
        <row r="166">
          <cell r="B166">
            <v>0</v>
          </cell>
          <cell r="C166" t="str">
            <v>Rau mùi</v>
          </cell>
          <cell r="D166">
            <v>0.13</v>
          </cell>
        </row>
        <row r="167">
          <cell r="B167" t="str">
            <v>raumuong</v>
          </cell>
          <cell r="C167" t="str">
            <v>Rau muống</v>
          </cell>
          <cell r="D167">
            <v>0.23</v>
          </cell>
        </row>
        <row r="168">
          <cell r="B168">
            <v>0</v>
          </cell>
          <cell r="C168" t="str">
            <v>Rau răm</v>
          </cell>
          <cell r="D168">
            <v>0.3</v>
          </cell>
        </row>
        <row r="169">
          <cell r="B169">
            <v>0</v>
          </cell>
          <cell r="C169" t="str">
            <v>Rau thơm</v>
          </cell>
          <cell r="D169">
            <v>0.18</v>
          </cell>
        </row>
        <row r="170">
          <cell r="B170" t="str">
            <v>suhao</v>
          </cell>
          <cell r="C170" t="str">
            <v>Su hào</v>
          </cell>
          <cell r="D170">
            <v>0.36</v>
          </cell>
        </row>
        <row r="171">
          <cell r="B171" t="str">
            <v>susu</v>
          </cell>
          <cell r="C171" t="str">
            <v>Su su</v>
          </cell>
          <cell r="D171">
            <v>0.18</v>
          </cell>
        </row>
        <row r="172">
          <cell r="B172" t="str">
            <v>suplo</v>
          </cell>
          <cell r="C172" t="str">
            <v>Súp lơ</v>
          </cell>
          <cell r="D172">
            <v>0.3</v>
          </cell>
        </row>
        <row r="173">
          <cell r="B173">
            <v>0</v>
          </cell>
          <cell r="C173" t="str">
            <v>Tía tô</v>
          </cell>
          <cell r="D173">
            <v>0.25</v>
          </cell>
        </row>
        <row r="174">
          <cell r="B174" t="str">
            <v>chalon</v>
          </cell>
          <cell r="C174" t="str">
            <v>Chả lợn</v>
          </cell>
          <cell r="D174">
            <v>5.17</v>
          </cell>
        </row>
        <row r="175">
          <cell r="B175" t="str">
            <v>giolon</v>
          </cell>
          <cell r="C175" t="str">
            <v>Chả lụa</v>
          </cell>
          <cell r="D175">
            <v>1.36</v>
          </cell>
        </row>
        <row r="176">
          <cell r="B176" t="str">
            <v>chaque</v>
          </cell>
          <cell r="C176" t="str">
            <v>Chả quế</v>
          </cell>
          <cell r="D176">
            <v>4.16</v>
          </cell>
        </row>
        <row r="177">
          <cell r="B177" t="str">
            <v>chaca</v>
          </cell>
          <cell r="C177" t="str">
            <v>Chả cá</v>
          </cell>
          <cell r="D177">
            <v>3.99</v>
          </cell>
        </row>
        <row r="178">
          <cell r="B178" t="str">
            <v>cabong</v>
          </cell>
          <cell r="C178" t="str">
            <v>Cá bống</v>
          </cell>
          <cell r="D178">
            <v>0.7</v>
          </cell>
        </row>
        <row r="179">
          <cell r="B179" t="str">
            <v>cachep</v>
          </cell>
          <cell r="C179" t="str">
            <v>Cá chép</v>
          </cell>
          <cell r="D179">
            <v>0.96</v>
          </cell>
        </row>
        <row r="180">
          <cell r="B180">
            <v>0</v>
          </cell>
          <cell r="C180" t="str">
            <v>Cá giếc</v>
          </cell>
          <cell r="D180">
            <v>0.87</v>
          </cell>
        </row>
        <row r="181">
          <cell r="B181" t="str">
            <v>Catrung</v>
          </cell>
          <cell r="C181" t="str">
            <v>Cá trứng</v>
          </cell>
          <cell r="D181">
            <v>2.52</v>
          </cell>
        </row>
        <row r="182">
          <cell r="B182">
            <v>0</v>
          </cell>
          <cell r="C182" t="str">
            <v>Cá khô</v>
          </cell>
          <cell r="D182">
            <v>2.08</v>
          </cell>
        </row>
        <row r="183">
          <cell r="B183">
            <v>0</v>
          </cell>
          <cell r="C183" t="str">
            <v>Cá lóc</v>
          </cell>
          <cell r="D183">
            <v>0.97</v>
          </cell>
        </row>
        <row r="184">
          <cell r="B184">
            <v>0</v>
          </cell>
          <cell r="C184" t="str">
            <v>Cá mè</v>
          </cell>
          <cell r="D184">
            <v>1.44</v>
          </cell>
        </row>
        <row r="185">
          <cell r="B185">
            <v>0</v>
          </cell>
          <cell r="C185" t="str">
            <v>Cá mỡ</v>
          </cell>
          <cell r="D185">
            <v>1.51</v>
          </cell>
        </row>
        <row r="186">
          <cell r="B186" t="str">
            <v>cacom</v>
          </cell>
          <cell r="C186" t="str">
            <v>Cá cơm</v>
          </cell>
          <cell r="D186">
            <v>1.31</v>
          </cell>
        </row>
        <row r="187">
          <cell r="B187">
            <v>0</v>
          </cell>
          <cell r="C187" t="str">
            <v>Cá nạc</v>
          </cell>
          <cell r="D187">
            <v>0.8</v>
          </cell>
        </row>
        <row r="188">
          <cell r="B188">
            <v>0</v>
          </cell>
          <cell r="C188" t="str">
            <v>Cá ngừ</v>
          </cell>
          <cell r="D188">
            <v>0.87</v>
          </cell>
        </row>
        <row r="189">
          <cell r="B189" t="str">
            <v>canuc</v>
          </cell>
          <cell r="C189" t="str">
            <v>Cá nục</v>
          </cell>
          <cell r="D189">
            <v>1.1100000000000001</v>
          </cell>
        </row>
        <row r="190">
          <cell r="B190" t="str">
            <v>cavien</v>
          </cell>
          <cell r="C190" t="str">
            <v>Cá viên</v>
          </cell>
          <cell r="D190">
            <v>3.99</v>
          </cell>
        </row>
        <row r="191">
          <cell r="B191">
            <v>0</v>
          </cell>
          <cell r="C191" t="str">
            <v>Cá phèn</v>
          </cell>
          <cell r="D191">
            <v>1.04</v>
          </cell>
        </row>
        <row r="192">
          <cell r="B192">
            <v>0</v>
          </cell>
          <cell r="C192" t="str">
            <v>Cá quả (cá lóc)</v>
          </cell>
          <cell r="D192">
            <v>0.97</v>
          </cell>
        </row>
        <row r="193">
          <cell r="B193">
            <v>0</v>
          </cell>
          <cell r="C193" t="str">
            <v>Cá rô đồng</v>
          </cell>
          <cell r="D193">
            <v>1.26</v>
          </cell>
        </row>
        <row r="194">
          <cell r="B194" t="str">
            <v>rophi</v>
          </cell>
          <cell r="C194" t="str">
            <v>Cá rô phi</v>
          </cell>
          <cell r="D194">
            <v>1</v>
          </cell>
        </row>
        <row r="195">
          <cell r="B195">
            <v>0</v>
          </cell>
          <cell r="C195" t="str">
            <v>Cá thu</v>
          </cell>
          <cell r="D195">
            <v>1.66</v>
          </cell>
        </row>
        <row r="196">
          <cell r="B196" t="str">
            <v>catram</v>
          </cell>
          <cell r="C196" t="str">
            <v>Cá trắm cỏ</v>
          </cell>
          <cell r="D196">
            <v>0.91</v>
          </cell>
        </row>
        <row r="197">
          <cell r="B197">
            <v>0</v>
          </cell>
          <cell r="C197" t="str">
            <v>Cá trê</v>
          </cell>
          <cell r="D197">
            <v>1.73</v>
          </cell>
        </row>
        <row r="198">
          <cell r="B198" t="str">
            <v>catroi</v>
          </cell>
          <cell r="C198" t="str">
            <v>Cá trôi</v>
          </cell>
          <cell r="D198">
            <v>1.27</v>
          </cell>
        </row>
        <row r="199">
          <cell r="B199">
            <v>0</v>
          </cell>
          <cell r="C199" t="str">
            <v>Chà bông cá lóc</v>
          </cell>
          <cell r="D199">
            <v>3.12</v>
          </cell>
        </row>
        <row r="200">
          <cell r="B200">
            <v>0</v>
          </cell>
          <cell r="C200" t="str">
            <v>Cua biển</v>
          </cell>
          <cell r="D200">
            <v>1.03</v>
          </cell>
        </row>
        <row r="201">
          <cell r="B201" t="str">
            <v>cuaxay</v>
          </cell>
          <cell r="C201" t="str">
            <v>Cua đồng</v>
          </cell>
          <cell r="D201">
            <v>0.87</v>
          </cell>
        </row>
        <row r="202">
          <cell r="B202" t="str">
            <v>hen</v>
          </cell>
          <cell r="C202" t="str">
            <v>Hến</v>
          </cell>
          <cell r="D202">
            <v>0.45</v>
          </cell>
        </row>
        <row r="203">
          <cell r="B203">
            <v>0</v>
          </cell>
          <cell r="C203" t="str">
            <v>Lươn</v>
          </cell>
          <cell r="D203">
            <v>0.94</v>
          </cell>
        </row>
        <row r="204">
          <cell r="B204">
            <v>0</v>
          </cell>
          <cell r="C204" t="str">
            <v>Mực khô</v>
          </cell>
          <cell r="D204">
            <v>2.91</v>
          </cell>
        </row>
        <row r="205">
          <cell r="B205">
            <v>0</v>
          </cell>
          <cell r="C205" t="str">
            <v>Mực tươi</v>
          </cell>
          <cell r="D205">
            <v>0.73</v>
          </cell>
        </row>
        <row r="206">
          <cell r="B206">
            <v>0</v>
          </cell>
          <cell r="C206" t="str">
            <v>Ốc bươu</v>
          </cell>
          <cell r="D206">
            <v>0.84</v>
          </cell>
        </row>
        <row r="207">
          <cell r="B207">
            <v>0</v>
          </cell>
          <cell r="C207" t="str">
            <v>Ốc nhồi</v>
          </cell>
          <cell r="D207">
            <v>0.84</v>
          </cell>
        </row>
        <row r="208">
          <cell r="B208">
            <v>0</v>
          </cell>
          <cell r="C208" t="str">
            <v>Ốc vặn</v>
          </cell>
          <cell r="D208">
            <v>0.72</v>
          </cell>
        </row>
        <row r="209">
          <cell r="B209">
            <v>0</v>
          </cell>
          <cell r="C209" t="str">
            <v>Tôm biển</v>
          </cell>
          <cell r="D209">
            <v>0.82</v>
          </cell>
        </row>
        <row r="210">
          <cell r="B210" t="str">
            <v>tom</v>
          </cell>
          <cell r="C210" t="str">
            <v>Tôm đồng</v>
          </cell>
          <cell r="D210">
            <v>0.9</v>
          </cell>
        </row>
        <row r="211">
          <cell r="B211">
            <v>0</v>
          </cell>
          <cell r="C211" t="str">
            <v>Tôm khô</v>
          </cell>
          <cell r="D211">
            <v>3.47</v>
          </cell>
        </row>
        <row r="212">
          <cell r="B212">
            <v>0</v>
          </cell>
          <cell r="C212" t="str">
            <v>Trai</v>
          </cell>
          <cell r="D212">
            <v>0.38</v>
          </cell>
        </row>
        <row r="213">
          <cell r="B213">
            <v>0</v>
          </cell>
          <cell r="C213" t="str">
            <v>Lòng đỏ trứng gà</v>
          </cell>
          <cell r="D213">
            <v>3.27</v>
          </cell>
        </row>
        <row r="214">
          <cell r="B214">
            <v>0</v>
          </cell>
          <cell r="C214" t="str">
            <v>Lòng đỏ trứng vịt</v>
          </cell>
          <cell r="D214">
            <v>3.68</v>
          </cell>
        </row>
        <row r="215">
          <cell r="B215">
            <v>0</v>
          </cell>
          <cell r="C215" t="str">
            <v>Lòng trắng trứnggà</v>
          </cell>
          <cell r="D215">
            <v>0.46</v>
          </cell>
        </row>
        <row r="216">
          <cell r="B216">
            <v>0</v>
          </cell>
          <cell r="C216" t="str">
            <v>Lòng trắng trứngvịt</v>
          </cell>
          <cell r="D216">
            <v>0.5</v>
          </cell>
        </row>
        <row r="217">
          <cell r="B217" t="str">
            <v>trungga</v>
          </cell>
          <cell r="C217" t="str">
            <v>Trứng gà</v>
          </cell>
          <cell r="D217">
            <v>65</v>
          </cell>
        </row>
        <row r="218">
          <cell r="B218" t="str">
            <v>trungvit</v>
          </cell>
          <cell r="C218" t="str">
            <v>Trứng vịt</v>
          </cell>
          <cell r="D218">
            <v>130</v>
          </cell>
        </row>
        <row r="219">
          <cell r="B219" t="str">
            <v>trungcut</v>
          </cell>
          <cell r="C219" t="str">
            <v>Trứng cút</v>
          </cell>
          <cell r="D219">
            <v>14</v>
          </cell>
        </row>
        <row r="220">
          <cell r="B220" t="str">
            <v>dauan</v>
          </cell>
          <cell r="C220" t="str">
            <v>Dầu ăn</v>
          </cell>
          <cell r="D220">
            <v>8.9700000000000006</v>
          </cell>
        </row>
        <row r="221">
          <cell r="B221" t="str">
            <v>nem</v>
          </cell>
          <cell r="C221" t="str">
            <v>Nem rán</v>
          </cell>
          <cell r="D221">
            <v>150</v>
          </cell>
        </row>
        <row r="222">
          <cell r="B222" t="str">
            <v>lacnhan</v>
          </cell>
          <cell r="C222" t="str">
            <v>Lạc nhân</v>
          </cell>
          <cell r="D222">
            <v>5.67</v>
          </cell>
        </row>
        <row r="223">
          <cell r="B223" t="str">
            <v>xa</v>
          </cell>
          <cell r="C223" t="str">
            <v>Xả ớt</v>
          </cell>
          <cell r="D223">
            <v>0.26</v>
          </cell>
        </row>
        <row r="224">
          <cell r="B224" t="str">
            <v>dotrang</v>
          </cell>
          <cell r="C224" t="str">
            <v>Đỗ trắng</v>
          </cell>
          <cell r="D224">
            <v>3.36</v>
          </cell>
        </row>
        <row r="225">
          <cell r="B225" t="str">
            <v>docmung</v>
          </cell>
          <cell r="C225" t="str">
            <v>Dọc mùng</v>
          </cell>
          <cell r="D225">
            <v>0.14000000000000001</v>
          </cell>
        </row>
        <row r="226">
          <cell r="B226" t="str">
            <v>mechua</v>
          </cell>
          <cell r="C226" t="str">
            <v>Me chua</v>
          </cell>
          <cell r="D226">
            <v>0.27</v>
          </cell>
        </row>
        <row r="227">
          <cell r="B227" t="str">
            <v>ngao</v>
          </cell>
          <cell r="C227" t="str">
            <v>Ngao</v>
          </cell>
          <cell r="D227">
            <v>1.26</v>
          </cell>
        </row>
        <row r="228">
          <cell r="B228" t="str">
            <v>daudo</v>
          </cell>
          <cell r="C228" t="str">
            <v>Đậu đỏ</v>
          </cell>
          <cell r="D228">
            <v>3.36</v>
          </cell>
        </row>
        <row r="229">
          <cell r="B229" t="str">
            <v>dua</v>
          </cell>
          <cell r="C229" t="str">
            <v>Dừa quả</v>
          </cell>
          <cell r="D229">
            <v>3.54</v>
          </cell>
        </row>
        <row r="230">
          <cell r="B230" t="str">
            <v>xucxich</v>
          </cell>
          <cell r="C230" t="str">
            <v>Xúc xích</v>
          </cell>
          <cell r="D230">
            <v>2.97</v>
          </cell>
        </row>
        <row r="231">
          <cell r="B231" t="str">
            <v>mamtep</v>
          </cell>
          <cell r="C231" t="str">
            <v>Mắm tép</v>
          </cell>
          <cell r="D231">
            <v>1.94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o"/>
      <sheetName val="tuan 1,5"/>
      <sheetName val="tuan 3,5"/>
    </sheetNames>
    <sheetDataSet>
      <sheetData sheetId="0" refreshError="1">
        <row r="4">
          <cell r="B4" t="str">
            <v>Mã</v>
          </cell>
          <cell r="C4" t="str">
            <v>Tên thực phẩm (1g)</v>
          </cell>
          <cell r="D4" t="str">
            <v>Calo</v>
          </cell>
        </row>
        <row r="5">
          <cell r="C5" t="str">
            <v xml:space="preserve">Thịt ba chỉ /ba dọi </v>
          </cell>
          <cell r="D5">
            <v>2.6</v>
          </cell>
        </row>
        <row r="6">
          <cell r="C6" t="str">
            <v>Thắt thăn lợn(nạc)</v>
          </cell>
          <cell r="D6">
            <v>1.43</v>
          </cell>
        </row>
        <row r="7">
          <cell r="C7" t="str">
            <v>Thắt thăn lợn (nạc và mỡ)</v>
          </cell>
          <cell r="D7">
            <v>1.98</v>
          </cell>
        </row>
        <row r="8">
          <cell r="B8" t="str">
            <v>thitlon</v>
          </cell>
          <cell r="C8" t="str">
            <v>Thịt vai nạc</v>
          </cell>
          <cell r="D8">
            <v>1.48</v>
          </cell>
        </row>
        <row r="9">
          <cell r="C9" t="str">
            <v>Thịt vai (nạc và mỡ)</v>
          </cell>
          <cell r="D9">
            <v>2.36</v>
          </cell>
        </row>
        <row r="10">
          <cell r="C10" t="str">
            <v>Thịt chân lợn (nạc)</v>
          </cell>
          <cell r="D10">
            <v>1.36</v>
          </cell>
        </row>
        <row r="11">
          <cell r="C11" t="str">
            <v>Thịt chân lợn (nạc và mỡ)</v>
          </cell>
          <cell r="D11">
            <v>2.4500000000000002</v>
          </cell>
        </row>
        <row r="12">
          <cell r="C12" t="str">
            <v>Thịt chân lợn (nạc- phần phía hông)</v>
          </cell>
          <cell r="D12">
            <v>1.37</v>
          </cell>
        </row>
        <row r="13">
          <cell r="C13" t="str">
            <v>Thịt chân lợn (nạc và mỡ -phần phía hông)</v>
          </cell>
          <cell r="D13">
            <v>1</v>
          </cell>
        </row>
        <row r="14">
          <cell r="B14" t="str">
            <v>xuonlon</v>
          </cell>
          <cell r="C14" t="str">
            <v>Thịt sườn (nạc và mỡ)</v>
          </cell>
          <cell r="D14">
            <v>2.77</v>
          </cell>
        </row>
        <row r="15">
          <cell r="C15" t="str">
            <v>Móng lợn</v>
          </cell>
          <cell r="D15">
            <v>2.12</v>
          </cell>
        </row>
        <row r="16">
          <cell r="C16" t="str">
            <v>Óc lợn</v>
          </cell>
          <cell r="D16">
            <v>1.27</v>
          </cell>
        </row>
        <row r="17">
          <cell r="C17" t="str">
            <v>Tai lợn</v>
          </cell>
          <cell r="D17">
            <v>2.34</v>
          </cell>
        </row>
        <row r="18">
          <cell r="C18" t="str">
            <v>Tim lợn</v>
          </cell>
          <cell r="D18">
            <v>1.18</v>
          </cell>
        </row>
        <row r="19">
          <cell r="C19" t="str">
            <v>Thịt má lợn</v>
          </cell>
          <cell r="D19">
            <v>6.55</v>
          </cell>
        </row>
        <row r="20">
          <cell r="C20" t="str">
            <v>Mỡ lá lợn</v>
          </cell>
          <cell r="D20">
            <v>8.57</v>
          </cell>
        </row>
        <row r="21">
          <cell r="C21" t="str">
            <v>Thận lợn</v>
          </cell>
          <cell r="D21">
            <v>1</v>
          </cell>
        </row>
        <row r="22">
          <cell r="B22" t="str">
            <v>ganlon</v>
          </cell>
          <cell r="C22" t="str">
            <v>Gan lợn</v>
          </cell>
          <cell r="D22">
            <v>1.34</v>
          </cell>
        </row>
        <row r="23">
          <cell r="C23" t="str">
            <v>Phổi lợn</v>
          </cell>
          <cell r="D23">
            <v>0.85</v>
          </cell>
        </row>
        <row r="24">
          <cell r="C24" t="str">
            <v>Lá lách</v>
          </cell>
          <cell r="D24">
            <v>1</v>
          </cell>
        </row>
        <row r="25">
          <cell r="C25" t="str">
            <v>Dạ dày lợn</v>
          </cell>
          <cell r="D25">
            <v>1.59</v>
          </cell>
        </row>
        <row r="26">
          <cell r="C26" t="str">
            <v>Đuôi lợn</v>
          </cell>
          <cell r="D26">
            <v>3.78</v>
          </cell>
        </row>
        <row r="27">
          <cell r="C27" t="str">
            <v>Lưỡi lợn</v>
          </cell>
          <cell r="D27">
            <v>2.25</v>
          </cell>
        </row>
        <row r="28">
          <cell r="C28" t="str">
            <v>Ruột non</v>
          </cell>
          <cell r="D28">
            <v>1.82</v>
          </cell>
        </row>
        <row r="29">
          <cell r="C29" t="str">
            <v>Thịt thăn bò (phần nạc)</v>
          </cell>
          <cell r="D29">
            <v>1.42</v>
          </cell>
        </row>
        <row r="30">
          <cell r="B30" t="str">
            <v>thitbo</v>
          </cell>
          <cell r="C30" t="str">
            <v>Thịt bò tươi (cả con- cả nạc lẫn mỡ)</v>
          </cell>
          <cell r="D30">
            <v>2.78</v>
          </cell>
        </row>
        <row r="31">
          <cell r="C31" t="str">
            <v>Thịt ức bò (phần nạc)</v>
          </cell>
          <cell r="D31">
            <v>1.55</v>
          </cell>
        </row>
        <row r="32">
          <cell r="C32" t="str">
            <v>Thịt ức bò (nạc và mỡ)</v>
          </cell>
          <cell r="D32">
            <v>2.5099999999999998</v>
          </cell>
        </row>
        <row r="33">
          <cell r="C33" t="str">
            <v>Sườn bò (nạc và mỡ)</v>
          </cell>
          <cell r="D33">
            <v>3.06</v>
          </cell>
        </row>
        <row r="34">
          <cell r="C34" t="str">
            <v>Bắp bò</v>
          </cell>
          <cell r="D34">
            <v>2.0099999999999998</v>
          </cell>
        </row>
        <row r="35">
          <cell r="C35" t="str">
            <v>Lưỡi bò</v>
          </cell>
          <cell r="D35">
            <v>2.2400000000000002</v>
          </cell>
        </row>
        <row r="36">
          <cell r="C36" t="str">
            <v>Dạ dày bò</v>
          </cell>
          <cell r="D36">
            <v>0.85</v>
          </cell>
        </row>
        <row r="37">
          <cell r="C37" t="str">
            <v xml:space="preserve">Mỡ bò </v>
          </cell>
          <cell r="D37">
            <v>0.85399999999999998</v>
          </cell>
        </row>
        <row r="38">
          <cell r="C38" t="str">
            <v>Phổi bò</v>
          </cell>
          <cell r="D38">
            <v>0.92</v>
          </cell>
        </row>
        <row r="39">
          <cell r="C39" t="str">
            <v>Gan bò</v>
          </cell>
          <cell r="D39">
            <v>1.35</v>
          </cell>
        </row>
        <row r="40">
          <cell r="C40" t="str">
            <v>Thận bò</v>
          </cell>
          <cell r="D40">
            <v>1.03</v>
          </cell>
        </row>
        <row r="41">
          <cell r="C41" t="str">
            <v>Tim bò</v>
          </cell>
          <cell r="D41">
            <v>1.1200000000000001</v>
          </cell>
        </row>
        <row r="42">
          <cell r="C42" t="str">
            <v>Óc bò</v>
          </cell>
          <cell r="D42">
            <v>1.43</v>
          </cell>
        </row>
        <row r="43">
          <cell r="C43" t="str">
            <v>Đùi gà, thịt</v>
          </cell>
          <cell r="D43">
            <v>1.19</v>
          </cell>
        </row>
        <row r="44">
          <cell r="B44" t="str">
            <v>gatoi</v>
          </cell>
          <cell r="C44" t="str">
            <v>Đùi gà, thịt và da</v>
          </cell>
          <cell r="D44">
            <v>2.11</v>
          </cell>
        </row>
        <row r="45">
          <cell r="C45" t="str">
            <v>Cánh gà, thịt</v>
          </cell>
          <cell r="D45">
            <v>1.26</v>
          </cell>
        </row>
        <row r="46">
          <cell r="B46" t="str">
            <v>thitga</v>
          </cell>
          <cell r="C46" t="str">
            <v>Cánh gà ,thịt và da</v>
          </cell>
          <cell r="D46">
            <v>2.2200000000000002</v>
          </cell>
        </row>
        <row r="47">
          <cell r="C47" t="str">
            <v>Cẳng gà, thịt</v>
          </cell>
          <cell r="D47">
            <v>1.19</v>
          </cell>
        </row>
        <row r="48">
          <cell r="C48" t="str">
            <v>Cẳng gà, thịt và da</v>
          </cell>
          <cell r="D48">
            <v>1.61</v>
          </cell>
        </row>
        <row r="49">
          <cell r="C49" t="str">
            <v>Chân gà, thịt</v>
          </cell>
          <cell r="D49">
            <v>1.2</v>
          </cell>
        </row>
        <row r="50">
          <cell r="C50" t="str">
            <v>Chân gà, thịt và da</v>
          </cell>
          <cell r="D50">
            <v>1.87</v>
          </cell>
        </row>
        <row r="51">
          <cell r="C51" t="str">
            <v>Cổ gà, thịt</v>
          </cell>
          <cell r="D51">
            <v>1.54</v>
          </cell>
        </row>
        <row r="52">
          <cell r="C52" t="str">
            <v>Cổ gà, thịt và da</v>
          </cell>
          <cell r="D52">
            <v>2.97</v>
          </cell>
        </row>
        <row r="53">
          <cell r="C53" t="str">
            <v>Ức gà, thịt</v>
          </cell>
          <cell r="D53">
            <v>1.1000000000000001</v>
          </cell>
        </row>
        <row r="54">
          <cell r="C54" t="str">
            <v>Ức gà, thịt và da</v>
          </cell>
          <cell r="D54">
            <v>1.72</v>
          </cell>
        </row>
        <row r="55">
          <cell r="C55" t="str">
            <v>Lưng gà, thịt</v>
          </cell>
          <cell r="D55">
            <v>1.37</v>
          </cell>
        </row>
        <row r="56">
          <cell r="C56" t="str">
            <v>Lưng gà, thịt và da</v>
          </cell>
          <cell r="D56">
            <v>3.19</v>
          </cell>
        </row>
        <row r="57">
          <cell r="C57" t="str">
            <v>Tim gà</v>
          </cell>
          <cell r="D57">
            <v>1.53</v>
          </cell>
        </row>
        <row r="58">
          <cell r="C58" t="str">
            <v>Gan ga</v>
          </cell>
          <cell r="D58">
            <v>1.1599999999999999</v>
          </cell>
        </row>
        <row r="59">
          <cell r="C59" t="str">
            <v>Thịt gà xay</v>
          </cell>
          <cell r="D59">
            <v>1.43</v>
          </cell>
        </row>
        <row r="60">
          <cell r="C60" t="str">
            <v>Da gà</v>
          </cell>
          <cell r="D60">
            <v>3.49</v>
          </cell>
        </row>
        <row r="61">
          <cell r="C61" t="str">
            <v>Vịt nuôi, thịt</v>
          </cell>
          <cell r="D61">
            <v>1.32</v>
          </cell>
        </row>
        <row r="62">
          <cell r="B62" t="str">
            <v>thitvit</v>
          </cell>
          <cell r="C62" t="str">
            <v>Vịt muôi, thịt và da</v>
          </cell>
          <cell r="D62">
            <v>4.04</v>
          </cell>
        </row>
        <row r="63">
          <cell r="C63" t="str">
            <v>Vịt hoang dã, thịt và da</v>
          </cell>
          <cell r="D63">
            <v>2.11</v>
          </cell>
        </row>
        <row r="64">
          <cell r="C64" t="str">
            <v>Gan vịt</v>
          </cell>
          <cell r="D64">
            <v>1.36</v>
          </cell>
        </row>
        <row r="65">
          <cell r="C65" t="str">
            <v>Bí đao</v>
          </cell>
          <cell r="D65">
            <v>0.14000000000000001</v>
          </cell>
        </row>
        <row r="66">
          <cell r="B66" t="str">
            <v>bixanh</v>
          </cell>
          <cell r="C66" t="str">
            <v>Bí xanh (mùa hè)</v>
          </cell>
          <cell r="D66">
            <v>0.16</v>
          </cell>
        </row>
        <row r="67">
          <cell r="C67" t="str">
            <v>Bí xanh (baby)</v>
          </cell>
          <cell r="D67">
            <v>0.21</v>
          </cell>
        </row>
        <row r="68">
          <cell r="C68" t="str">
            <v>Bưởi</v>
          </cell>
          <cell r="D68">
            <v>0.38</v>
          </cell>
        </row>
        <row r="69">
          <cell r="C69" t="str">
            <v>Bưởi chùm</v>
          </cell>
          <cell r="D69">
            <v>0.33</v>
          </cell>
        </row>
        <row r="70">
          <cell r="C70" t="str">
            <v>Bắp ngô ngọt</v>
          </cell>
          <cell r="D70">
            <v>0.86</v>
          </cell>
        </row>
        <row r="71">
          <cell r="B71" t="str">
            <v>bau</v>
          </cell>
          <cell r="C71" t="str">
            <v>Bầu</v>
          </cell>
          <cell r="D71">
            <v>0.2</v>
          </cell>
        </row>
        <row r="72">
          <cell r="C72" t="str">
            <v>Bông hẹ</v>
          </cell>
          <cell r="D72">
            <v>0.3</v>
          </cell>
        </row>
        <row r="73">
          <cell r="C73" t="str">
            <v>Củ hành</v>
          </cell>
          <cell r="D73">
            <v>0.4</v>
          </cell>
        </row>
        <row r="74">
          <cell r="B74" t="str">
            <v>cantay</v>
          </cell>
          <cell r="C74" t="str">
            <v>Cần tây</v>
          </cell>
          <cell r="D74">
            <v>0.16</v>
          </cell>
        </row>
        <row r="75">
          <cell r="C75" t="str">
            <v>Cây bạc hà lục</v>
          </cell>
          <cell r="D75">
            <v>0.44</v>
          </cell>
        </row>
        <row r="76">
          <cell r="C76" t="str">
            <v>Cây bạc hà cay</v>
          </cell>
          <cell r="D76">
            <v>0.7</v>
          </cell>
        </row>
        <row r="77">
          <cell r="C77" t="str">
            <v>Củ diếp xoắn</v>
          </cell>
          <cell r="D77">
            <v>0.73</v>
          </cell>
        </row>
        <row r="78">
          <cell r="B78" t="str">
            <v>caithia</v>
          </cell>
          <cell r="C78" t="str">
            <v>Cải thìa</v>
          </cell>
          <cell r="D78">
            <v>0.09</v>
          </cell>
        </row>
        <row r="79">
          <cell r="B79" t="str">
            <v>bapcai</v>
          </cell>
          <cell r="C79" t="str">
            <v>Cải bắp</v>
          </cell>
          <cell r="D79">
            <v>0.25</v>
          </cell>
        </row>
        <row r="80">
          <cell r="B80" t="str">
            <v>caithao</v>
          </cell>
          <cell r="C80" t="str">
            <v>Cải thảo</v>
          </cell>
          <cell r="D80">
            <v>0.16</v>
          </cell>
        </row>
        <row r="81">
          <cell r="B81" t="str">
            <v>caixoong</v>
          </cell>
          <cell r="C81" t="str">
            <v>Cải xoong</v>
          </cell>
          <cell r="D81">
            <v>0.11</v>
          </cell>
        </row>
        <row r="82">
          <cell r="B82" t="str">
            <v>caichip</v>
          </cell>
          <cell r="C82" t="str">
            <v>Cải chíp</v>
          </cell>
          <cell r="D82">
            <v>0.09</v>
          </cell>
        </row>
        <row r="83">
          <cell r="B83" t="str">
            <v>caicuc</v>
          </cell>
          <cell r="C83" t="str">
            <v>Cải cúc</v>
          </cell>
          <cell r="D83">
            <v>0.24</v>
          </cell>
        </row>
        <row r="84">
          <cell r="C84" t="str">
            <v>Cải xoăn Kale</v>
          </cell>
          <cell r="D84">
            <v>0.49</v>
          </cell>
        </row>
        <row r="85">
          <cell r="B85" t="str">
            <v>caimeo</v>
          </cell>
          <cell r="C85" t="str">
            <v>Cải mèo</v>
          </cell>
          <cell r="D85">
            <v>0.49</v>
          </cell>
        </row>
        <row r="86">
          <cell r="B86" t="str">
            <v>caingong</v>
          </cell>
          <cell r="C86" t="str">
            <v xml:space="preserve">Cải ngồng </v>
          </cell>
          <cell r="D86">
            <v>0.22</v>
          </cell>
        </row>
        <row r="87">
          <cell r="B87" t="str">
            <v>caingot</v>
          </cell>
          <cell r="C87" t="str">
            <v>Cải ngọt</v>
          </cell>
          <cell r="D87">
            <v>0.22</v>
          </cell>
        </row>
        <row r="88">
          <cell r="C88" t="str">
            <v>Cải xanh turmips</v>
          </cell>
          <cell r="D88">
            <v>0.32</v>
          </cell>
        </row>
        <row r="89">
          <cell r="B89" t="str">
            <v>catim</v>
          </cell>
          <cell r="C89" t="str">
            <v>Cà tím</v>
          </cell>
          <cell r="D89">
            <v>0.24</v>
          </cell>
        </row>
        <row r="90">
          <cell r="C90" t="str">
            <v>Cải đại hoàng</v>
          </cell>
          <cell r="D90">
            <v>0.21</v>
          </cell>
        </row>
        <row r="91">
          <cell r="C91" t="str">
            <v>Cây Atiso</v>
          </cell>
          <cell r="D91">
            <v>0.47</v>
          </cell>
        </row>
        <row r="92">
          <cell r="C92" t="str">
            <v>Củ đậu</v>
          </cell>
          <cell r="D92">
            <v>0.38</v>
          </cell>
        </row>
        <row r="93">
          <cell r="C93" t="str">
            <v>Cà chua xanh</v>
          </cell>
          <cell r="D93">
            <v>0.23</v>
          </cell>
        </row>
        <row r="94">
          <cell r="B94" t="str">
            <v>cucai</v>
          </cell>
          <cell r="C94" t="str">
            <v>Củ cải trắng</v>
          </cell>
          <cell r="D94">
            <v>0.14000000000000001</v>
          </cell>
        </row>
        <row r="95">
          <cell r="C95" t="str">
            <v>Chanh (quả)</v>
          </cell>
          <cell r="D95">
            <v>0.3</v>
          </cell>
        </row>
        <row r="96">
          <cell r="C96" t="str">
            <v>Chanh dây</v>
          </cell>
          <cell r="D96">
            <v>0.97</v>
          </cell>
        </row>
        <row r="97">
          <cell r="C97" t="str">
            <v>Cam (quả)</v>
          </cell>
          <cell r="D97">
            <v>0.47</v>
          </cell>
        </row>
        <row r="98">
          <cell r="C98" t="str">
            <v>Chuối</v>
          </cell>
          <cell r="D98">
            <v>0.89</v>
          </cell>
        </row>
        <row r="99">
          <cell r="C99" t="str">
            <v>Chôm chôm</v>
          </cell>
          <cell r="D99">
            <v>0.82</v>
          </cell>
        </row>
        <row r="100">
          <cell r="C100" t="str">
            <v>Củ nghệ</v>
          </cell>
          <cell r="D100">
            <v>3.54</v>
          </cell>
        </row>
        <row r="101">
          <cell r="C101" t="str">
            <v>Củ dền</v>
          </cell>
          <cell r="D101">
            <v>0.43</v>
          </cell>
        </row>
        <row r="102">
          <cell r="C102" t="str">
            <v>Đậu rồng (lá)</v>
          </cell>
          <cell r="D102">
            <v>0.74</v>
          </cell>
        </row>
        <row r="103">
          <cell r="C103" t="str">
            <v>Đậu phụ lụa mềm</v>
          </cell>
          <cell r="D103">
            <v>0.55000000000000004</v>
          </cell>
        </row>
        <row r="104">
          <cell r="C104" t="str">
            <v>Đậu phụ lụa rắn</v>
          </cell>
          <cell r="D104">
            <v>0.62</v>
          </cell>
        </row>
        <row r="105">
          <cell r="C105" t="str">
            <v>Đậu phụ okara</v>
          </cell>
          <cell r="D105">
            <v>0.77</v>
          </cell>
        </row>
        <row r="106">
          <cell r="B106" t="str">
            <v>dauphu</v>
          </cell>
          <cell r="C106" t="str">
            <v>Đậu phụ rán</v>
          </cell>
          <cell r="D106">
            <v>0.95</v>
          </cell>
        </row>
        <row r="107">
          <cell r="C107" t="str">
            <v>Đu đủ</v>
          </cell>
          <cell r="D107">
            <v>0.39</v>
          </cell>
        </row>
        <row r="108">
          <cell r="B108" t="str">
            <v>giado</v>
          </cell>
          <cell r="C108" t="str">
            <v>Giá đỗ</v>
          </cell>
          <cell r="D108">
            <v>0.44</v>
          </cell>
        </row>
        <row r="109">
          <cell r="C109" t="str">
            <v>Gừng</v>
          </cell>
          <cell r="D109">
            <v>0.8</v>
          </cell>
        </row>
        <row r="110">
          <cell r="C110" t="str">
            <v>Gạo nâu/ gạo nức</v>
          </cell>
          <cell r="D110">
            <v>3.7</v>
          </cell>
        </row>
        <row r="111">
          <cell r="C111" t="str">
            <v>Gạo nếp</v>
          </cell>
          <cell r="D111">
            <v>3.7</v>
          </cell>
        </row>
        <row r="112">
          <cell r="B112" t="str">
            <v>gaote</v>
          </cell>
          <cell r="C112" t="str">
            <v>Gạo trắng</v>
          </cell>
          <cell r="D112">
            <v>3.6</v>
          </cell>
        </row>
        <row r="113">
          <cell r="C113" t="str">
            <v>Húng quế</v>
          </cell>
          <cell r="D113">
            <v>0.23</v>
          </cell>
        </row>
        <row r="114">
          <cell r="C114" t="str">
            <v>Hoa chuối</v>
          </cell>
          <cell r="D114">
            <v>0.2</v>
          </cell>
        </row>
        <row r="115">
          <cell r="C115" t="str">
            <v>Hẹ lá</v>
          </cell>
          <cell r="D115">
            <v>0.16</v>
          </cell>
        </row>
        <row r="116">
          <cell r="C116" t="str">
            <v>Hồng xiêm</v>
          </cell>
          <cell r="D116">
            <v>0.83</v>
          </cell>
        </row>
        <row r="117">
          <cell r="C117" t="str">
            <v>Hành lá</v>
          </cell>
          <cell r="D117">
            <v>0.03</v>
          </cell>
        </row>
        <row r="118">
          <cell r="C118" t="str">
            <v>Hạt điều</v>
          </cell>
          <cell r="D118">
            <v>5.53</v>
          </cell>
        </row>
        <row r="119">
          <cell r="C119" t="str">
            <v>Hạnh nhân</v>
          </cell>
          <cell r="D119">
            <v>5.75</v>
          </cell>
        </row>
        <row r="120">
          <cell r="C120" t="str">
            <v>Hạt sen</v>
          </cell>
          <cell r="D120">
            <v>0.89</v>
          </cell>
        </row>
        <row r="121">
          <cell r="C121" t="str">
            <v>Hạt hướng dương</v>
          </cell>
          <cell r="D121">
            <v>5.84</v>
          </cell>
        </row>
        <row r="122">
          <cell r="C122" t="str">
            <v>Hạt é</v>
          </cell>
          <cell r="D122">
            <v>4.9000000000000004</v>
          </cell>
        </row>
        <row r="123">
          <cell r="C123" t="str">
            <v>Khoai sọ</v>
          </cell>
          <cell r="D123">
            <v>1.1200000000000001</v>
          </cell>
        </row>
        <row r="124">
          <cell r="C124" t="str">
            <v>Khế</v>
          </cell>
          <cell r="D124">
            <v>0.31</v>
          </cell>
        </row>
        <row r="125">
          <cell r="C125" t="str">
            <v>Khổ quả</v>
          </cell>
          <cell r="D125">
            <v>0.17</v>
          </cell>
        </row>
        <row r="126">
          <cell r="B126" t="str">
            <v>raungot</v>
          </cell>
          <cell r="C126" t="str">
            <v>Rau ngót</v>
          </cell>
          <cell r="D126">
            <v>0.36</v>
          </cell>
        </row>
        <row r="127">
          <cell r="B127" t="str">
            <v>raubi</v>
          </cell>
          <cell r="C127" t="str">
            <v>Rau bí</v>
          </cell>
          <cell r="D127">
            <v>0.18</v>
          </cell>
        </row>
        <row r="128">
          <cell r="C128" t="str">
            <v>Rau húng</v>
          </cell>
          <cell r="D128">
            <v>0.18</v>
          </cell>
        </row>
        <row r="129">
          <cell r="C129" t="str">
            <v>Rau khoai lang</v>
          </cell>
          <cell r="D129">
            <v>0.22</v>
          </cell>
        </row>
        <row r="130">
          <cell r="C130" t="str">
            <v>Rau linh giới</v>
          </cell>
          <cell r="D130">
            <v>0.23</v>
          </cell>
        </row>
        <row r="131">
          <cell r="C131" t="str">
            <v>Rau ngổ</v>
          </cell>
          <cell r="D131">
            <v>0.16</v>
          </cell>
        </row>
        <row r="132">
          <cell r="C132" t="str">
            <v>Rau diếp xanh (xà lách xanh)</v>
          </cell>
          <cell r="D132">
            <v>0.15</v>
          </cell>
        </row>
        <row r="133">
          <cell r="C133" t="str">
            <v>Rau diếp đỏ (xà lách đỏ)</v>
          </cell>
          <cell r="D133">
            <v>0.16</v>
          </cell>
        </row>
        <row r="134">
          <cell r="C134" t="str">
            <v>Rau mùi tây (ngò tây)</v>
          </cell>
          <cell r="D134">
            <v>0.36</v>
          </cell>
        </row>
        <row r="135">
          <cell r="B135" t="str">
            <v>caiboxoi</v>
          </cell>
          <cell r="C135" t="str">
            <v>Cải bó xôi</v>
          </cell>
          <cell r="D135">
            <v>0.23</v>
          </cell>
        </row>
        <row r="136">
          <cell r="C136" t="str">
            <v>Rau thì là</v>
          </cell>
          <cell r="D136">
            <v>0.43</v>
          </cell>
        </row>
        <row r="137">
          <cell r="C137" t="str">
            <v>Rong biển/ thạch trắng agar tươi</v>
          </cell>
          <cell r="D137">
            <v>0.26</v>
          </cell>
        </row>
        <row r="138">
          <cell r="C138" t="str">
            <v>Rong biển agar khô</v>
          </cell>
          <cell r="D138">
            <v>3.06</v>
          </cell>
        </row>
        <row r="139">
          <cell r="C139" t="str">
            <v>Rong biền xoắn ốc tươi</v>
          </cell>
          <cell r="D139">
            <v>0.26</v>
          </cell>
        </row>
        <row r="140">
          <cell r="C140" t="str">
            <v>Rong biển xoắn ốc khô</v>
          </cell>
          <cell r="D140">
            <v>2.9</v>
          </cell>
        </row>
        <row r="141">
          <cell r="C141" t="str">
            <v>Rong biển kelp (tảo biển ) tươi</v>
          </cell>
          <cell r="D141">
            <v>0.43</v>
          </cell>
        </row>
        <row r="142">
          <cell r="C142" t="str">
            <v>Khoai lang</v>
          </cell>
          <cell r="D142">
            <v>1.19</v>
          </cell>
        </row>
        <row r="143">
          <cell r="C143" t="str">
            <v>Khoai lang nghệ</v>
          </cell>
          <cell r="D143">
            <v>1.1599999999999999</v>
          </cell>
        </row>
        <row r="144">
          <cell r="C144" t="str">
            <v>Khoai môn</v>
          </cell>
          <cell r="D144">
            <v>1.0900000000000001</v>
          </cell>
        </row>
        <row r="145">
          <cell r="B145" t="str">
            <v>khoaitay</v>
          </cell>
          <cell r="C145" t="str">
            <v>Khoai tây</v>
          </cell>
          <cell r="D145">
            <v>0.92</v>
          </cell>
        </row>
        <row r="146">
          <cell r="B146" t="str">
            <v>khoaitaychien</v>
          </cell>
          <cell r="C146" t="str">
            <v>Khoai tây chiên</v>
          </cell>
          <cell r="D146">
            <v>5.25</v>
          </cell>
        </row>
        <row r="147">
          <cell r="B147" t="str">
            <v>bingo</v>
          </cell>
          <cell r="C147" t="str">
            <v>Bí ngô</v>
          </cell>
          <cell r="D147">
            <v>0.24</v>
          </cell>
        </row>
        <row r="148">
          <cell r="B148" t="str">
            <v>cachua</v>
          </cell>
          <cell r="C148" t="str">
            <v>Cà chua</v>
          </cell>
          <cell r="D148">
            <v>0.19</v>
          </cell>
        </row>
        <row r="149">
          <cell r="B149" t="str">
            <v>caphao</v>
          </cell>
          <cell r="C149" t="str">
            <v>Cà pháo</v>
          </cell>
          <cell r="D149">
            <v>0.2</v>
          </cell>
        </row>
        <row r="150">
          <cell r="B150" t="str">
            <v>duamuoi</v>
          </cell>
          <cell r="C150" t="str">
            <v>Dưa muối</v>
          </cell>
          <cell r="D150">
            <v>0.27</v>
          </cell>
        </row>
        <row r="151">
          <cell r="B151" t="str">
            <v>carot</v>
          </cell>
          <cell r="C151" t="str">
            <v>Cà rốt</v>
          </cell>
          <cell r="D151">
            <v>0.38</v>
          </cell>
        </row>
        <row r="152">
          <cell r="B152" t="str">
            <v>caixanh</v>
          </cell>
          <cell r="C152" t="str">
            <v>Cải xanh</v>
          </cell>
          <cell r="D152">
            <v>0.15</v>
          </cell>
        </row>
        <row r="153">
          <cell r="B153" t="str">
            <v>canta</v>
          </cell>
          <cell r="C153" t="str">
            <v>Cần ta</v>
          </cell>
          <cell r="D153">
            <v>0.1</v>
          </cell>
        </row>
        <row r="154">
          <cell r="B154" t="str">
            <v>doqua</v>
          </cell>
          <cell r="C154" t="str">
            <v>Đậu cô ve</v>
          </cell>
          <cell r="D154">
            <v>0.73</v>
          </cell>
        </row>
        <row r="155">
          <cell r="B155" t="str">
            <v>duachuot</v>
          </cell>
          <cell r="C155" t="str">
            <v>Dưa chuột</v>
          </cell>
          <cell r="D155">
            <v>0.15</v>
          </cell>
        </row>
        <row r="156">
          <cell r="B156" t="str">
            <v>mang</v>
          </cell>
          <cell r="C156" t="str">
            <v>Măng chua</v>
          </cell>
          <cell r="D156">
            <v>0.11</v>
          </cell>
        </row>
        <row r="157">
          <cell r="C157" t="str">
            <v>Mộc nhĩ</v>
          </cell>
          <cell r="D157">
            <v>3.04</v>
          </cell>
        </row>
        <row r="158">
          <cell r="B158" t="str">
            <v>muop</v>
          </cell>
          <cell r="C158" t="str">
            <v>Mướp</v>
          </cell>
          <cell r="D158">
            <v>0.16</v>
          </cell>
        </row>
        <row r="159">
          <cell r="B159" t="str">
            <v>namhuong</v>
          </cell>
          <cell r="C159" t="str">
            <v>Nấm hương khô</v>
          </cell>
          <cell r="D159">
            <v>2.74</v>
          </cell>
        </row>
        <row r="160">
          <cell r="B160" t="str">
            <v>namtuoi</v>
          </cell>
          <cell r="C160" t="str">
            <v>Nấm tươi</v>
          </cell>
          <cell r="D160">
            <v>0.56999999999999995</v>
          </cell>
        </row>
        <row r="161">
          <cell r="C161" t="str">
            <v>Ớt vàng to</v>
          </cell>
          <cell r="D161">
            <v>0.28000000000000003</v>
          </cell>
        </row>
        <row r="162">
          <cell r="C162" t="str">
            <v>Ran kinh giới</v>
          </cell>
          <cell r="D162">
            <v>0.22</v>
          </cell>
        </row>
        <row r="163">
          <cell r="B163" t="str">
            <v>rauday</v>
          </cell>
          <cell r="C163" t="str">
            <v>Rau đay</v>
          </cell>
          <cell r="D163">
            <v>0.24</v>
          </cell>
        </row>
        <row r="164">
          <cell r="B164" t="str">
            <v>rauden</v>
          </cell>
          <cell r="C164" t="str">
            <v>Rau dền</v>
          </cell>
          <cell r="D164">
            <v>0.43</v>
          </cell>
        </row>
        <row r="165">
          <cell r="B165" t="str">
            <v>mongtoi</v>
          </cell>
          <cell r="C165" t="str">
            <v>Rau mồng tơi</v>
          </cell>
          <cell r="D165">
            <v>0.14000000000000001</v>
          </cell>
        </row>
        <row r="166">
          <cell r="C166" t="str">
            <v>Rau mùi</v>
          </cell>
          <cell r="D166">
            <v>0.13</v>
          </cell>
        </row>
        <row r="167">
          <cell r="B167" t="str">
            <v>raumuong</v>
          </cell>
          <cell r="C167" t="str">
            <v>Rau muống</v>
          </cell>
          <cell r="D167">
            <v>0.23</v>
          </cell>
        </row>
        <row r="168">
          <cell r="C168" t="str">
            <v>Rau răm</v>
          </cell>
          <cell r="D168">
            <v>0.3</v>
          </cell>
        </row>
        <row r="169">
          <cell r="C169" t="str">
            <v>Rau thơm</v>
          </cell>
          <cell r="D169">
            <v>0.18</v>
          </cell>
        </row>
        <row r="170">
          <cell r="B170" t="str">
            <v>suhao</v>
          </cell>
          <cell r="C170" t="str">
            <v>Su hào</v>
          </cell>
          <cell r="D170">
            <v>0.36</v>
          </cell>
        </row>
        <row r="171">
          <cell r="B171" t="str">
            <v>susu</v>
          </cell>
          <cell r="C171" t="str">
            <v>Su su</v>
          </cell>
          <cell r="D171">
            <v>0.18</v>
          </cell>
        </row>
        <row r="172">
          <cell r="B172" t="str">
            <v>suplo</v>
          </cell>
          <cell r="C172" t="str">
            <v>Súp lơ</v>
          </cell>
          <cell r="D172">
            <v>0.3</v>
          </cell>
        </row>
        <row r="173">
          <cell r="C173" t="str">
            <v>Tía tô</v>
          </cell>
          <cell r="D173">
            <v>0.25</v>
          </cell>
        </row>
        <row r="174">
          <cell r="B174" t="str">
            <v>chalon</v>
          </cell>
          <cell r="C174" t="str">
            <v>Chả lợn</v>
          </cell>
          <cell r="D174">
            <v>5.17</v>
          </cell>
        </row>
        <row r="175">
          <cell r="B175" t="str">
            <v>giolon</v>
          </cell>
          <cell r="C175" t="str">
            <v>Chả lụa</v>
          </cell>
          <cell r="D175">
            <v>1.36</v>
          </cell>
        </row>
        <row r="176">
          <cell r="B176" t="str">
            <v>chaque</v>
          </cell>
          <cell r="C176" t="str">
            <v>Chả quế</v>
          </cell>
          <cell r="D176">
            <v>4.16</v>
          </cell>
        </row>
        <row r="177">
          <cell r="B177" t="str">
            <v>chaca</v>
          </cell>
          <cell r="C177" t="str">
            <v>Chả cá</v>
          </cell>
          <cell r="D177">
            <v>3.99</v>
          </cell>
        </row>
        <row r="178">
          <cell r="B178" t="str">
            <v>cabong</v>
          </cell>
          <cell r="C178" t="str">
            <v>Cá bống</v>
          </cell>
          <cell r="D178">
            <v>0.7</v>
          </cell>
        </row>
        <row r="179">
          <cell r="B179" t="str">
            <v>cachep</v>
          </cell>
          <cell r="C179" t="str">
            <v>Cá chép</v>
          </cell>
          <cell r="D179">
            <v>0.96</v>
          </cell>
        </row>
        <row r="180">
          <cell r="C180" t="str">
            <v>Cá giếc</v>
          </cell>
          <cell r="D180">
            <v>0.87</v>
          </cell>
        </row>
        <row r="181">
          <cell r="B181" t="str">
            <v>Catrung</v>
          </cell>
          <cell r="C181" t="str">
            <v>Cá trứng</v>
          </cell>
          <cell r="D181">
            <v>2.52</v>
          </cell>
        </row>
        <row r="182">
          <cell r="C182" t="str">
            <v>Cá khô</v>
          </cell>
          <cell r="D182">
            <v>2.08</v>
          </cell>
        </row>
        <row r="183">
          <cell r="C183" t="str">
            <v>Cá lóc</v>
          </cell>
          <cell r="D183">
            <v>0.97</v>
          </cell>
        </row>
        <row r="184">
          <cell r="C184" t="str">
            <v>Cá mè</v>
          </cell>
          <cell r="D184">
            <v>1.44</v>
          </cell>
        </row>
        <row r="185">
          <cell r="C185" t="str">
            <v>Cá mỡ</v>
          </cell>
          <cell r="D185">
            <v>1.51</v>
          </cell>
        </row>
        <row r="186">
          <cell r="B186" t="str">
            <v>cacom</v>
          </cell>
          <cell r="C186" t="str">
            <v>Cá cơm</v>
          </cell>
          <cell r="D186">
            <v>1.31</v>
          </cell>
        </row>
        <row r="187">
          <cell r="C187" t="str">
            <v>Cá nạc</v>
          </cell>
          <cell r="D187">
            <v>0.8</v>
          </cell>
        </row>
        <row r="188">
          <cell r="C188" t="str">
            <v>Cá ngừ</v>
          </cell>
          <cell r="D188">
            <v>0.87</v>
          </cell>
        </row>
        <row r="189">
          <cell r="B189" t="str">
            <v>canuc</v>
          </cell>
          <cell r="C189" t="str">
            <v>Cá nục</v>
          </cell>
          <cell r="D189">
            <v>1.1100000000000001</v>
          </cell>
        </row>
        <row r="190">
          <cell r="B190" t="str">
            <v>cavien</v>
          </cell>
          <cell r="C190" t="str">
            <v>Cá viên</v>
          </cell>
          <cell r="D190">
            <v>3.99</v>
          </cell>
        </row>
        <row r="191">
          <cell r="C191" t="str">
            <v>Cá phèn</v>
          </cell>
          <cell r="D191">
            <v>1.04</v>
          </cell>
        </row>
        <row r="192">
          <cell r="C192" t="str">
            <v>Cá quả (cá lóc)</v>
          </cell>
          <cell r="D192">
            <v>0.97</v>
          </cell>
        </row>
        <row r="193">
          <cell r="C193" t="str">
            <v>Cá rô đồng</v>
          </cell>
          <cell r="D193">
            <v>1.26</v>
          </cell>
        </row>
        <row r="194">
          <cell r="B194" t="str">
            <v>rophi</v>
          </cell>
          <cell r="C194" t="str">
            <v>Cá rô phi</v>
          </cell>
          <cell r="D194">
            <v>1</v>
          </cell>
        </row>
        <row r="195">
          <cell r="C195" t="str">
            <v>Cá thu</v>
          </cell>
          <cell r="D195">
            <v>1.66</v>
          </cell>
        </row>
        <row r="196">
          <cell r="B196" t="str">
            <v>catram</v>
          </cell>
          <cell r="C196" t="str">
            <v>Cá trắm cỏ</v>
          </cell>
          <cell r="D196">
            <v>0.91</v>
          </cell>
        </row>
        <row r="197">
          <cell r="C197" t="str">
            <v>Cá trê</v>
          </cell>
          <cell r="D197">
            <v>1.73</v>
          </cell>
        </row>
        <row r="198">
          <cell r="B198" t="str">
            <v>catroi</v>
          </cell>
          <cell r="C198" t="str">
            <v>Cá trôi</v>
          </cell>
          <cell r="D198">
            <v>1.27</v>
          </cell>
        </row>
        <row r="199">
          <cell r="C199" t="str">
            <v>Chà bông cá lóc</v>
          </cell>
          <cell r="D199">
            <v>3.12</v>
          </cell>
        </row>
        <row r="200">
          <cell r="C200" t="str">
            <v>Cua biển</v>
          </cell>
          <cell r="D200">
            <v>1.03</v>
          </cell>
        </row>
        <row r="201">
          <cell r="B201" t="str">
            <v>cuaxay</v>
          </cell>
          <cell r="C201" t="str">
            <v>Cua đồng</v>
          </cell>
          <cell r="D201">
            <v>0.87</v>
          </cell>
        </row>
        <row r="202">
          <cell r="B202" t="str">
            <v>hen</v>
          </cell>
          <cell r="C202" t="str">
            <v>Hến</v>
          </cell>
          <cell r="D202">
            <v>0.45</v>
          </cell>
        </row>
        <row r="203">
          <cell r="C203" t="str">
            <v>Lươn</v>
          </cell>
          <cell r="D203">
            <v>0.94</v>
          </cell>
        </row>
        <row r="204">
          <cell r="C204" t="str">
            <v>Mực khô</v>
          </cell>
          <cell r="D204">
            <v>2.91</v>
          </cell>
        </row>
        <row r="205">
          <cell r="C205" t="str">
            <v>Mực tươi</v>
          </cell>
          <cell r="D205">
            <v>0.73</v>
          </cell>
        </row>
        <row r="206">
          <cell r="C206" t="str">
            <v>Ốc bươu</v>
          </cell>
          <cell r="D206">
            <v>0.84</v>
          </cell>
        </row>
        <row r="207">
          <cell r="C207" t="str">
            <v>Ốc nhồi</v>
          </cell>
          <cell r="D207">
            <v>0.84</v>
          </cell>
        </row>
        <row r="208">
          <cell r="C208" t="str">
            <v>Ốc vặn</v>
          </cell>
          <cell r="D208">
            <v>0.72</v>
          </cell>
        </row>
        <row r="209">
          <cell r="C209" t="str">
            <v>Tôm biển</v>
          </cell>
          <cell r="D209">
            <v>0.82</v>
          </cell>
        </row>
        <row r="210">
          <cell r="B210" t="str">
            <v>tom</v>
          </cell>
          <cell r="C210" t="str">
            <v>Tôm đồng</v>
          </cell>
          <cell r="D210">
            <v>0.9</v>
          </cell>
        </row>
        <row r="211">
          <cell r="C211" t="str">
            <v>Tôm khô</v>
          </cell>
          <cell r="D211">
            <v>3.47</v>
          </cell>
        </row>
        <row r="212">
          <cell r="C212" t="str">
            <v>Trai</v>
          </cell>
          <cell r="D212">
            <v>0.38</v>
          </cell>
        </row>
        <row r="213">
          <cell r="C213" t="str">
            <v>Lòng đỏ trứng gà</v>
          </cell>
          <cell r="D213">
            <v>3.27</v>
          </cell>
        </row>
        <row r="214">
          <cell r="C214" t="str">
            <v>Lòng đỏ trứng vịt</v>
          </cell>
          <cell r="D214">
            <v>3.68</v>
          </cell>
        </row>
        <row r="215">
          <cell r="C215" t="str">
            <v>Lòng trắng trứnggà</v>
          </cell>
          <cell r="D215">
            <v>0.46</v>
          </cell>
        </row>
        <row r="216">
          <cell r="C216" t="str">
            <v>Lòng trắng trứngvịt</v>
          </cell>
          <cell r="D216">
            <v>0.5</v>
          </cell>
        </row>
        <row r="217">
          <cell r="B217" t="str">
            <v>trungga</v>
          </cell>
          <cell r="C217" t="str">
            <v>Trứng gà</v>
          </cell>
          <cell r="D217">
            <v>65</v>
          </cell>
        </row>
        <row r="218">
          <cell r="B218" t="str">
            <v>trungvit</v>
          </cell>
          <cell r="C218" t="str">
            <v>Trứng vịt</v>
          </cell>
          <cell r="D218">
            <v>130</v>
          </cell>
        </row>
        <row r="219">
          <cell r="B219" t="str">
            <v>trungcut</v>
          </cell>
          <cell r="C219" t="str">
            <v>Trứng cút</v>
          </cell>
          <cell r="D219">
            <v>14</v>
          </cell>
        </row>
        <row r="220">
          <cell r="B220" t="str">
            <v>dauan</v>
          </cell>
          <cell r="C220" t="str">
            <v>Dầu ăn</v>
          </cell>
          <cell r="D220">
            <v>8.9700000000000006</v>
          </cell>
        </row>
        <row r="221">
          <cell r="B221" t="str">
            <v>nem</v>
          </cell>
          <cell r="C221" t="str">
            <v>Nem rán</v>
          </cell>
          <cell r="D221">
            <v>150</v>
          </cell>
        </row>
        <row r="222">
          <cell r="B222" t="str">
            <v>lacnhan</v>
          </cell>
          <cell r="C222" t="str">
            <v>Lạc nhân</v>
          </cell>
          <cell r="D222">
            <v>5.67</v>
          </cell>
        </row>
        <row r="223">
          <cell r="B223" t="str">
            <v>xa</v>
          </cell>
          <cell r="C223" t="str">
            <v>Xả ớt</v>
          </cell>
          <cell r="D223">
            <v>0.26</v>
          </cell>
        </row>
        <row r="224">
          <cell r="B224" t="str">
            <v>dotrang</v>
          </cell>
          <cell r="C224" t="str">
            <v>Đỗ trắng</v>
          </cell>
          <cell r="D224">
            <v>3.36</v>
          </cell>
        </row>
        <row r="225">
          <cell r="B225" t="str">
            <v>docmung</v>
          </cell>
          <cell r="C225" t="str">
            <v>Dọc mùng</v>
          </cell>
          <cell r="D225">
            <v>0.14000000000000001</v>
          </cell>
        </row>
        <row r="226">
          <cell r="B226" t="str">
            <v>mechua</v>
          </cell>
          <cell r="C226" t="str">
            <v>Me chua</v>
          </cell>
          <cell r="D226">
            <v>0.27</v>
          </cell>
        </row>
        <row r="227">
          <cell r="B227" t="str">
            <v>ngao</v>
          </cell>
          <cell r="C227" t="str">
            <v>Ngao</v>
          </cell>
          <cell r="D227">
            <v>1.26</v>
          </cell>
        </row>
        <row r="228">
          <cell r="B228" t="str">
            <v>daudo</v>
          </cell>
          <cell r="C228" t="str">
            <v>Đậu đỏ</v>
          </cell>
          <cell r="D228">
            <v>3.36</v>
          </cell>
        </row>
        <row r="229">
          <cell r="B229" t="str">
            <v>dua</v>
          </cell>
          <cell r="C229" t="str">
            <v>Dừa quả</v>
          </cell>
          <cell r="D229">
            <v>3.54</v>
          </cell>
        </row>
        <row r="230">
          <cell r="B230" t="str">
            <v>xucxich</v>
          </cell>
          <cell r="C230" t="str">
            <v>Xúc xích</v>
          </cell>
          <cell r="D230">
            <v>2.97</v>
          </cell>
        </row>
        <row r="231">
          <cell r="B231" t="str">
            <v>mamtep</v>
          </cell>
          <cell r="C231" t="str">
            <v>Mắm tép</v>
          </cell>
          <cell r="D231">
            <v>1.94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o"/>
      <sheetName val="tuan 1,5"/>
      <sheetName val="tuan 3,5"/>
      <sheetName val="tuan4.5"/>
      <sheetName val="tuan4.5 (2)"/>
      <sheetName val="tuan4.5 (3)"/>
    </sheetNames>
    <sheetDataSet>
      <sheetData sheetId="0">
        <row r="4">
          <cell r="B4" t="str">
            <v>Mã</v>
          </cell>
          <cell r="C4" t="str">
            <v>Tên thực phẩm (1g)</v>
          </cell>
          <cell r="D4" t="str">
            <v>Calo</v>
          </cell>
        </row>
        <row r="5">
          <cell r="C5" t="str">
            <v xml:space="preserve">Thịt ba chỉ /ba dọi </v>
          </cell>
          <cell r="D5">
            <v>2.6</v>
          </cell>
        </row>
        <row r="6">
          <cell r="C6" t="str">
            <v>Thắt thăn lợn(nạc)</v>
          </cell>
          <cell r="D6">
            <v>1.43</v>
          </cell>
        </row>
        <row r="7">
          <cell r="C7" t="str">
            <v>Thắt thăn lợn (nạc và mỡ)</v>
          </cell>
          <cell r="D7">
            <v>1.98</v>
          </cell>
        </row>
        <row r="8">
          <cell r="B8" t="str">
            <v>thitlon</v>
          </cell>
          <cell r="C8" t="str">
            <v>Thịt vai nạc</v>
          </cell>
          <cell r="D8">
            <v>1.48</v>
          </cell>
        </row>
        <row r="9">
          <cell r="C9" t="str">
            <v>Thịt vai (nạc và mỡ)</v>
          </cell>
          <cell r="D9">
            <v>2.36</v>
          </cell>
        </row>
        <row r="10">
          <cell r="C10" t="str">
            <v>Thịt chân lợn (nạc)</v>
          </cell>
          <cell r="D10">
            <v>1.36</v>
          </cell>
        </row>
        <row r="11">
          <cell r="C11" t="str">
            <v>Thịt chân lợn (nạc và mỡ)</v>
          </cell>
          <cell r="D11">
            <v>2.4500000000000002</v>
          </cell>
        </row>
        <row r="12">
          <cell r="C12" t="str">
            <v>Thịt chân lợn (nạc- phần phía hông)</v>
          </cell>
          <cell r="D12">
            <v>1.37</v>
          </cell>
        </row>
        <row r="13">
          <cell r="C13" t="str">
            <v>Thịt chân lợn (nạc và mỡ -phần phía hông)</v>
          </cell>
          <cell r="D13">
            <v>1</v>
          </cell>
        </row>
        <row r="14">
          <cell r="B14" t="str">
            <v>xuonlon</v>
          </cell>
          <cell r="C14" t="str">
            <v>Thịt sườn (nạc và mỡ)</v>
          </cell>
          <cell r="D14">
            <v>2.77</v>
          </cell>
        </row>
        <row r="15">
          <cell r="C15" t="str">
            <v>Móng lợn</v>
          </cell>
          <cell r="D15">
            <v>2.12</v>
          </cell>
        </row>
        <row r="16">
          <cell r="C16" t="str">
            <v>Óc lợn</v>
          </cell>
          <cell r="D16">
            <v>1.27</v>
          </cell>
        </row>
        <row r="17">
          <cell r="C17" t="str">
            <v>Tai lợn</v>
          </cell>
          <cell r="D17">
            <v>2.34</v>
          </cell>
        </row>
        <row r="18">
          <cell r="C18" t="str">
            <v>Tim lợn</v>
          </cell>
          <cell r="D18">
            <v>1.18</v>
          </cell>
        </row>
        <row r="19">
          <cell r="C19" t="str">
            <v>Thịt má lợn</v>
          </cell>
          <cell r="D19">
            <v>6.55</v>
          </cell>
        </row>
        <row r="20">
          <cell r="C20" t="str">
            <v>Mỡ lá lợn</v>
          </cell>
          <cell r="D20">
            <v>8.57</v>
          </cell>
        </row>
        <row r="21">
          <cell r="C21" t="str">
            <v>Thận lợn</v>
          </cell>
          <cell r="D21">
            <v>1</v>
          </cell>
        </row>
        <row r="22">
          <cell r="B22" t="str">
            <v>ganlon</v>
          </cell>
          <cell r="C22" t="str">
            <v>Gan lợn</v>
          </cell>
          <cell r="D22">
            <v>1.34</v>
          </cell>
        </row>
        <row r="23">
          <cell r="C23" t="str">
            <v>Phổi lợn</v>
          </cell>
          <cell r="D23">
            <v>0.85</v>
          </cell>
        </row>
        <row r="24">
          <cell r="C24" t="str">
            <v>Lá lách</v>
          </cell>
          <cell r="D24">
            <v>1</v>
          </cell>
        </row>
        <row r="25">
          <cell r="C25" t="str">
            <v>Dạ dày lợn</v>
          </cell>
          <cell r="D25">
            <v>1.59</v>
          </cell>
        </row>
        <row r="26">
          <cell r="C26" t="str">
            <v>Đuôi lợn</v>
          </cell>
          <cell r="D26">
            <v>3.78</v>
          </cell>
        </row>
        <row r="27">
          <cell r="C27" t="str">
            <v>Lưỡi lợn</v>
          </cell>
          <cell r="D27">
            <v>2.25</v>
          </cell>
        </row>
        <row r="28">
          <cell r="C28" t="str">
            <v>Ruột non</v>
          </cell>
          <cell r="D28">
            <v>1.82</v>
          </cell>
        </row>
        <row r="29">
          <cell r="C29" t="str">
            <v>Thịt thăn bò (phần nạc)</v>
          </cell>
          <cell r="D29">
            <v>1.42</v>
          </cell>
        </row>
        <row r="30">
          <cell r="B30" t="str">
            <v>thitbo</v>
          </cell>
          <cell r="C30" t="str">
            <v>Thịt bò tươi (cả con- cả nạc lẫn mỡ)</v>
          </cell>
          <cell r="D30">
            <v>2.78</v>
          </cell>
        </row>
        <row r="31">
          <cell r="C31" t="str">
            <v>Thịt ức bò (phần nạc)</v>
          </cell>
          <cell r="D31">
            <v>1.55</v>
          </cell>
        </row>
        <row r="32">
          <cell r="C32" t="str">
            <v>Thịt ức bò (nạc và mỡ)</v>
          </cell>
          <cell r="D32">
            <v>2.5099999999999998</v>
          </cell>
        </row>
        <row r="33">
          <cell r="C33" t="str">
            <v>Sườn bò (nạc và mỡ)</v>
          </cell>
          <cell r="D33">
            <v>3.06</v>
          </cell>
        </row>
        <row r="34">
          <cell r="C34" t="str">
            <v>Bắp bò</v>
          </cell>
          <cell r="D34">
            <v>2.0099999999999998</v>
          </cell>
        </row>
        <row r="35">
          <cell r="C35" t="str">
            <v>Lưỡi bò</v>
          </cell>
          <cell r="D35">
            <v>2.2400000000000002</v>
          </cell>
        </row>
        <row r="36">
          <cell r="C36" t="str">
            <v>Dạ dày bò</v>
          </cell>
          <cell r="D36">
            <v>0.85</v>
          </cell>
        </row>
        <row r="37">
          <cell r="C37" t="str">
            <v xml:space="preserve">Mỡ bò </v>
          </cell>
          <cell r="D37">
            <v>0.85399999999999998</v>
          </cell>
        </row>
        <row r="38">
          <cell r="C38" t="str">
            <v>Phổi bò</v>
          </cell>
          <cell r="D38">
            <v>0.92</v>
          </cell>
        </row>
        <row r="39">
          <cell r="C39" t="str">
            <v>Gan bò</v>
          </cell>
          <cell r="D39">
            <v>1.35</v>
          </cell>
        </row>
        <row r="40">
          <cell r="C40" t="str">
            <v>Thận bò</v>
          </cell>
          <cell r="D40">
            <v>1.03</v>
          </cell>
        </row>
        <row r="41">
          <cell r="C41" t="str">
            <v>Tim bò</v>
          </cell>
          <cell r="D41">
            <v>1.1200000000000001</v>
          </cell>
        </row>
        <row r="42">
          <cell r="C42" t="str">
            <v>Óc bò</v>
          </cell>
          <cell r="D42">
            <v>1.43</v>
          </cell>
        </row>
        <row r="43">
          <cell r="C43" t="str">
            <v>Đùi gà, thịt</v>
          </cell>
          <cell r="D43">
            <v>1.19</v>
          </cell>
        </row>
        <row r="44">
          <cell r="B44" t="str">
            <v>gatoi</v>
          </cell>
          <cell r="C44" t="str">
            <v>Đùi gà, thịt và da</v>
          </cell>
          <cell r="D44">
            <v>2.11</v>
          </cell>
        </row>
        <row r="45">
          <cell r="C45" t="str">
            <v>Cánh gà, thịt</v>
          </cell>
          <cell r="D45">
            <v>1.26</v>
          </cell>
        </row>
        <row r="46">
          <cell r="B46" t="str">
            <v>thitga</v>
          </cell>
          <cell r="C46" t="str">
            <v>Cánh gà ,thịt và da</v>
          </cell>
          <cell r="D46">
            <v>2.2200000000000002</v>
          </cell>
        </row>
        <row r="47">
          <cell r="C47" t="str">
            <v>Cẳng gà, thịt</v>
          </cell>
          <cell r="D47">
            <v>1.19</v>
          </cell>
        </row>
        <row r="48">
          <cell r="C48" t="str">
            <v>Cẳng gà, thịt và da</v>
          </cell>
          <cell r="D48">
            <v>1.61</v>
          </cell>
        </row>
        <row r="49">
          <cell r="C49" t="str">
            <v>Chân gà, thịt</v>
          </cell>
          <cell r="D49">
            <v>1.2</v>
          </cell>
        </row>
        <row r="50">
          <cell r="C50" t="str">
            <v>Chân gà, thịt và da</v>
          </cell>
          <cell r="D50">
            <v>1.87</v>
          </cell>
        </row>
        <row r="51">
          <cell r="C51" t="str">
            <v>Cổ gà, thịt</v>
          </cell>
          <cell r="D51">
            <v>1.54</v>
          </cell>
        </row>
        <row r="52">
          <cell r="C52" t="str">
            <v>Cổ gà, thịt và da</v>
          </cell>
          <cell r="D52">
            <v>2.97</v>
          </cell>
        </row>
        <row r="53">
          <cell r="C53" t="str">
            <v>Ức gà, thịt</v>
          </cell>
          <cell r="D53">
            <v>1.1000000000000001</v>
          </cell>
        </row>
        <row r="54">
          <cell r="C54" t="str">
            <v>Ức gà, thịt và da</v>
          </cell>
          <cell r="D54">
            <v>1.72</v>
          </cell>
        </row>
        <row r="55">
          <cell r="C55" t="str">
            <v>Lưng gà, thịt</v>
          </cell>
          <cell r="D55">
            <v>1.37</v>
          </cell>
        </row>
        <row r="56">
          <cell r="C56" t="str">
            <v>Lưng gà, thịt và da</v>
          </cell>
          <cell r="D56">
            <v>3.19</v>
          </cell>
        </row>
        <row r="57">
          <cell r="C57" t="str">
            <v>Tim gà</v>
          </cell>
          <cell r="D57">
            <v>1.53</v>
          </cell>
        </row>
        <row r="58">
          <cell r="C58" t="str">
            <v>Gan ga</v>
          </cell>
          <cell r="D58">
            <v>1.1599999999999999</v>
          </cell>
        </row>
        <row r="59">
          <cell r="C59" t="str">
            <v>Thịt gà xay</v>
          </cell>
          <cell r="D59">
            <v>1.43</v>
          </cell>
        </row>
        <row r="60">
          <cell r="C60" t="str">
            <v>Da gà</v>
          </cell>
          <cell r="D60">
            <v>3.49</v>
          </cell>
        </row>
        <row r="61">
          <cell r="C61" t="str">
            <v>Vịt nuôi, thịt</v>
          </cell>
          <cell r="D61">
            <v>1.32</v>
          </cell>
        </row>
        <row r="62">
          <cell r="B62" t="str">
            <v>thitvit</v>
          </cell>
          <cell r="C62" t="str">
            <v>Vịt muôi, thịt và da</v>
          </cell>
          <cell r="D62">
            <v>4.04</v>
          </cell>
        </row>
        <row r="63">
          <cell r="C63" t="str">
            <v>Vịt hoang dã, thịt và da</v>
          </cell>
          <cell r="D63">
            <v>2.11</v>
          </cell>
        </row>
        <row r="64">
          <cell r="C64" t="str">
            <v>Gan vịt</v>
          </cell>
          <cell r="D64">
            <v>1.36</v>
          </cell>
        </row>
        <row r="65">
          <cell r="C65" t="str">
            <v>Bí đao</v>
          </cell>
          <cell r="D65">
            <v>0.14000000000000001</v>
          </cell>
        </row>
        <row r="66">
          <cell r="B66" t="str">
            <v>bixanh</v>
          </cell>
          <cell r="C66" t="str">
            <v>Bí xanh (mùa hè)</v>
          </cell>
          <cell r="D66">
            <v>0.16</v>
          </cell>
        </row>
        <row r="67">
          <cell r="C67" t="str">
            <v>Bí xanh (baby)</v>
          </cell>
          <cell r="D67">
            <v>0.21</v>
          </cell>
        </row>
        <row r="68">
          <cell r="C68" t="str">
            <v>Bưởi</v>
          </cell>
          <cell r="D68">
            <v>0.38</v>
          </cell>
        </row>
        <row r="69">
          <cell r="C69" t="str">
            <v>Bưởi chùm</v>
          </cell>
          <cell r="D69">
            <v>0.33</v>
          </cell>
        </row>
        <row r="70">
          <cell r="C70" t="str">
            <v>Bắp ngô ngọt</v>
          </cell>
          <cell r="D70">
            <v>0.86</v>
          </cell>
        </row>
        <row r="71">
          <cell r="B71" t="str">
            <v>bau</v>
          </cell>
          <cell r="C71" t="str">
            <v>Bầu</v>
          </cell>
          <cell r="D71">
            <v>0.2</v>
          </cell>
        </row>
        <row r="72">
          <cell r="C72" t="str">
            <v>Bông hẹ</v>
          </cell>
          <cell r="D72">
            <v>0.3</v>
          </cell>
        </row>
        <row r="73">
          <cell r="C73" t="str">
            <v>Củ hành</v>
          </cell>
          <cell r="D73">
            <v>0.4</v>
          </cell>
        </row>
        <row r="74">
          <cell r="B74" t="str">
            <v>cantay</v>
          </cell>
          <cell r="C74" t="str">
            <v>Cần tây</v>
          </cell>
          <cell r="D74">
            <v>0.16</v>
          </cell>
        </row>
        <row r="75">
          <cell r="C75" t="str">
            <v>Cây bạc hà lục</v>
          </cell>
          <cell r="D75">
            <v>0.44</v>
          </cell>
        </row>
        <row r="76">
          <cell r="C76" t="str">
            <v>Cây bạc hà cay</v>
          </cell>
          <cell r="D76">
            <v>0.7</v>
          </cell>
        </row>
        <row r="77">
          <cell r="C77" t="str">
            <v>Củ diếp xoắn</v>
          </cell>
          <cell r="D77">
            <v>0.73</v>
          </cell>
        </row>
        <row r="78">
          <cell r="B78" t="str">
            <v>caithia</v>
          </cell>
          <cell r="C78" t="str">
            <v>Cải thìa</v>
          </cell>
          <cell r="D78">
            <v>0.09</v>
          </cell>
        </row>
        <row r="79">
          <cell r="B79" t="str">
            <v>bapcai</v>
          </cell>
          <cell r="C79" t="str">
            <v>Cải bắp</v>
          </cell>
          <cell r="D79">
            <v>0.25</v>
          </cell>
        </row>
        <row r="80">
          <cell r="B80" t="str">
            <v>caithao</v>
          </cell>
          <cell r="C80" t="str">
            <v>Cải thảo</v>
          </cell>
          <cell r="D80">
            <v>0.16</v>
          </cell>
        </row>
        <row r="81">
          <cell r="B81" t="str">
            <v>caixoong</v>
          </cell>
          <cell r="C81" t="str">
            <v>Cải xoong</v>
          </cell>
          <cell r="D81">
            <v>0.11</v>
          </cell>
        </row>
        <row r="82">
          <cell r="B82" t="str">
            <v>caichip</v>
          </cell>
          <cell r="C82" t="str">
            <v>Cải chíp</v>
          </cell>
          <cell r="D82">
            <v>0.09</v>
          </cell>
        </row>
        <row r="83">
          <cell r="B83" t="str">
            <v>caicuc</v>
          </cell>
          <cell r="C83" t="str">
            <v>Cải cúc</v>
          </cell>
          <cell r="D83">
            <v>0.24</v>
          </cell>
        </row>
        <row r="84">
          <cell r="C84" t="str">
            <v>Cải xoăn Kale</v>
          </cell>
          <cell r="D84">
            <v>0.49</v>
          </cell>
        </row>
        <row r="85">
          <cell r="B85" t="str">
            <v>caimeo</v>
          </cell>
          <cell r="C85" t="str">
            <v>Cải mèo</v>
          </cell>
          <cell r="D85">
            <v>0.49</v>
          </cell>
        </row>
        <row r="86">
          <cell r="B86" t="str">
            <v>caingong</v>
          </cell>
          <cell r="C86" t="str">
            <v xml:space="preserve">Cải ngồng </v>
          </cell>
          <cell r="D86">
            <v>0.22</v>
          </cell>
        </row>
        <row r="87">
          <cell r="B87" t="str">
            <v>caingot</v>
          </cell>
          <cell r="C87" t="str">
            <v>Cải ngọt</v>
          </cell>
          <cell r="D87">
            <v>0.22</v>
          </cell>
        </row>
        <row r="88">
          <cell r="C88" t="str">
            <v>Cải xanh turmips</v>
          </cell>
          <cell r="D88">
            <v>0.32</v>
          </cell>
        </row>
        <row r="89">
          <cell r="B89" t="str">
            <v>catim</v>
          </cell>
          <cell r="C89" t="str">
            <v>Cà tím</v>
          </cell>
          <cell r="D89">
            <v>0.24</v>
          </cell>
        </row>
        <row r="90">
          <cell r="C90" t="str">
            <v>Cải đại hoàng</v>
          </cell>
          <cell r="D90">
            <v>0.21</v>
          </cell>
        </row>
        <row r="91">
          <cell r="C91" t="str">
            <v>Cây Atiso</v>
          </cell>
          <cell r="D91">
            <v>0.47</v>
          </cell>
        </row>
        <row r="92">
          <cell r="C92" t="str">
            <v>Củ đậu</v>
          </cell>
          <cell r="D92">
            <v>0.38</v>
          </cell>
        </row>
        <row r="93">
          <cell r="C93" t="str">
            <v>Cà chua xanh</v>
          </cell>
          <cell r="D93">
            <v>0.23</v>
          </cell>
        </row>
        <row r="94">
          <cell r="B94" t="str">
            <v>cucai</v>
          </cell>
          <cell r="C94" t="str">
            <v>Củ cải trắng</v>
          </cell>
          <cell r="D94">
            <v>0.14000000000000001</v>
          </cell>
        </row>
        <row r="95">
          <cell r="C95" t="str">
            <v>Chanh (quả)</v>
          </cell>
          <cell r="D95">
            <v>0.3</v>
          </cell>
        </row>
        <row r="96">
          <cell r="C96" t="str">
            <v>Chanh dây</v>
          </cell>
          <cell r="D96">
            <v>0.97</v>
          </cell>
        </row>
        <row r="97">
          <cell r="C97" t="str">
            <v>Cam (quả)</v>
          </cell>
          <cell r="D97">
            <v>0.47</v>
          </cell>
        </row>
        <row r="98">
          <cell r="C98" t="str">
            <v>Chuối</v>
          </cell>
          <cell r="D98">
            <v>0.89</v>
          </cell>
        </row>
        <row r="99">
          <cell r="C99" t="str">
            <v>Chôm chôm</v>
          </cell>
          <cell r="D99">
            <v>0.82</v>
          </cell>
        </row>
        <row r="100">
          <cell r="C100" t="str">
            <v>Củ nghệ</v>
          </cell>
          <cell r="D100">
            <v>3.54</v>
          </cell>
        </row>
        <row r="101">
          <cell r="C101" t="str">
            <v>Củ dền</v>
          </cell>
          <cell r="D101">
            <v>0.43</v>
          </cell>
        </row>
        <row r="102">
          <cell r="C102" t="str">
            <v>Đậu rồng (lá)</v>
          </cell>
          <cell r="D102">
            <v>0.74</v>
          </cell>
        </row>
        <row r="103">
          <cell r="C103" t="str">
            <v>Đậu phụ lụa mềm</v>
          </cell>
          <cell r="D103">
            <v>0.55000000000000004</v>
          </cell>
        </row>
        <row r="104">
          <cell r="C104" t="str">
            <v>Đậu phụ lụa rắn</v>
          </cell>
          <cell r="D104">
            <v>0.62</v>
          </cell>
        </row>
        <row r="105">
          <cell r="C105" t="str">
            <v>Đậu phụ okara</v>
          </cell>
          <cell r="D105">
            <v>0.77</v>
          </cell>
        </row>
        <row r="106">
          <cell r="B106" t="str">
            <v>dauphu</v>
          </cell>
          <cell r="C106" t="str">
            <v>Đậu phụ rán</v>
          </cell>
          <cell r="D106">
            <v>2.71</v>
          </cell>
        </row>
        <row r="107">
          <cell r="C107" t="str">
            <v>Đu đủ</v>
          </cell>
          <cell r="D107">
            <v>0.39</v>
          </cell>
        </row>
        <row r="108">
          <cell r="B108" t="str">
            <v>giado</v>
          </cell>
          <cell r="C108" t="str">
            <v>Giá đỗ</v>
          </cell>
          <cell r="D108">
            <v>0.44</v>
          </cell>
        </row>
        <row r="109">
          <cell r="C109" t="str">
            <v>Gừng</v>
          </cell>
          <cell r="D109">
            <v>0.8</v>
          </cell>
        </row>
        <row r="110">
          <cell r="C110" t="str">
            <v>Gạo nâu/ gạo nức</v>
          </cell>
          <cell r="D110">
            <v>3.7</v>
          </cell>
        </row>
        <row r="111">
          <cell r="C111" t="str">
            <v>Gạo nếp</v>
          </cell>
          <cell r="D111">
            <v>3.7</v>
          </cell>
        </row>
        <row r="112">
          <cell r="B112" t="str">
            <v>gaote</v>
          </cell>
          <cell r="C112" t="str">
            <v>Gạo trắng</v>
          </cell>
          <cell r="D112">
            <v>3.6</v>
          </cell>
        </row>
        <row r="113">
          <cell r="C113" t="str">
            <v>Húng quế</v>
          </cell>
          <cell r="D113">
            <v>0.23</v>
          </cell>
        </row>
        <row r="114">
          <cell r="C114" t="str">
            <v>Hoa chuối</v>
          </cell>
          <cell r="D114">
            <v>0.2</v>
          </cell>
        </row>
        <row r="115">
          <cell r="C115" t="str">
            <v>Hẹ lá</v>
          </cell>
          <cell r="D115">
            <v>0.16</v>
          </cell>
        </row>
        <row r="116">
          <cell r="C116" t="str">
            <v>Hồng xiêm</v>
          </cell>
          <cell r="D116">
            <v>0.83</v>
          </cell>
        </row>
        <row r="117">
          <cell r="C117" t="str">
            <v>Hành lá</v>
          </cell>
          <cell r="D117">
            <v>0.03</v>
          </cell>
        </row>
        <row r="118">
          <cell r="C118" t="str">
            <v>Hạt điều</v>
          </cell>
          <cell r="D118">
            <v>5.53</v>
          </cell>
        </row>
        <row r="119">
          <cell r="C119" t="str">
            <v>Hạnh nhân</v>
          </cell>
          <cell r="D119">
            <v>5.75</v>
          </cell>
        </row>
        <row r="120">
          <cell r="C120" t="str">
            <v>Hạt sen</v>
          </cell>
          <cell r="D120">
            <v>0.89</v>
          </cell>
        </row>
        <row r="121">
          <cell r="C121" t="str">
            <v>Hạt hướng dương</v>
          </cell>
          <cell r="D121">
            <v>5.84</v>
          </cell>
        </row>
        <row r="122">
          <cell r="C122" t="str">
            <v>Hạt é</v>
          </cell>
          <cell r="D122">
            <v>4.9000000000000004</v>
          </cell>
        </row>
        <row r="123">
          <cell r="C123" t="str">
            <v>Khoai sọ</v>
          </cell>
          <cell r="D123">
            <v>1.1200000000000001</v>
          </cell>
        </row>
        <row r="124">
          <cell r="C124" t="str">
            <v>Khế</v>
          </cell>
          <cell r="D124">
            <v>0.31</v>
          </cell>
        </row>
        <row r="125">
          <cell r="C125" t="str">
            <v>Khổ quả</v>
          </cell>
          <cell r="D125">
            <v>0.17</v>
          </cell>
        </row>
        <row r="126">
          <cell r="B126" t="str">
            <v>raungot</v>
          </cell>
          <cell r="C126" t="str">
            <v>Rau ngót</v>
          </cell>
          <cell r="D126">
            <v>0.36</v>
          </cell>
        </row>
        <row r="127">
          <cell r="B127" t="str">
            <v>raubi</v>
          </cell>
          <cell r="C127" t="str">
            <v>Rau bí</v>
          </cell>
          <cell r="D127">
            <v>0.18</v>
          </cell>
        </row>
        <row r="128">
          <cell r="C128" t="str">
            <v>Rau húng</v>
          </cell>
          <cell r="D128">
            <v>0.18</v>
          </cell>
        </row>
        <row r="129">
          <cell r="C129" t="str">
            <v>Rau khoai lang</v>
          </cell>
          <cell r="D129">
            <v>0.22</v>
          </cell>
        </row>
        <row r="130">
          <cell r="C130" t="str">
            <v>Rau linh giới</v>
          </cell>
          <cell r="D130">
            <v>0.23</v>
          </cell>
        </row>
        <row r="131">
          <cell r="C131" t="str">
            <v>Rau ngổ</v>
          </cell>
          <cell r="D131">
            <v>0.16</v>
          </cell>
        </row>
        <row r="132">
          <cell r="C132" t="str">
            <v>Rau diếp xanh (xà lách xanh)</v>
          </cell>
          <cell r="D132">
            <v>0.15</v>
          </cell>
        </row>
        <row r="133">
          <cell r="C133" t="str">
            <v>Rau diếp đỏ (xà lách đỏ)</v>
          </cell>
          <cell r="D133">
            <v>0.16</v>
          </cell>
        </row>
        <row r="134">
          <cell r="C134" t="str">
            <v>Rau mùi tây (ngò tây)</v>
          </cell>
          <cell r="D134">
            <v>0.36</v>
          </cell>
        </row>
        <row r="135">
          <cell r="B135" t="str">
            <v>caiboxoi</v>
          </cell>
          <cell r="C135" t="str">
            <v>Cải bó xôi</v>
          </cell>
          <cell r="D135">
            <v>0.23</v>
          </cell>
        </row>
        <row r="136">
          <cell r="C136" t="str">
            <v>Rau thì là</v>
          </cell>
          <cell r="D136">
            <v>0.43</v>
          </cell>
        </row>
        <row r="137">
          <cell r="C137" t="str">
            <v>Rong biển/ thạch trắng agar tươi</v>
          </cell>
          <cell r="D137">
            <v>0.26</v>
          </cell>
        </row>
        <row r="138">
          <cell r="C138" t="str">
            <v>Rong biển agar khô</v>
          </cell>
          <cell r="D138">
            <v>3.06</v>
          </cell>
        </row>
        <row r="139">
          <cell r="C139" t="str">
            <v>Rong biền xoắn ốc tươi</v>
          </cell>
          <cell r="D139">
            <v>0.26</v>
          </cell>
        </row>
        <row r="140">
          <cell r="C140" t="str">
            <v>Rong biển xoắn ốc khô</v>
          </cell>
          <cell r="D140">
            <v>2.9</v>
          </cell>
        </row>
        <row r="141">
          <cell r="C141" t="str">
            <v>Rong biển kelp (tảo biển ) tươi</v>
          </cell>
          <cell r="D141">
            <v>0.43</v>
          </cell>
        </row>
        <row r="142">
          <cell r="C142" t="str">
            <v>Khoai lang</v>
          </cell>
          <cell r="D142">
            <v>1.19</v>
          </cell>
        </row>
        <row r="143">
          <cell r="C143" t="str">
            <v>Khoai lang nghệ</v>
          </cell>
          <cell r="D143">
            <v>1.1599999999999999</v>
          </cell>
        </row>
        <row r="144">
          <cell r="C144" t="str">
            <v>Khoai môn</v>
          </cell>
          <cell r="D144">
            <v>1.0900000000000001</v>
          </cell>
        </row>
        <row r="145">
          <cell r="B145" t="str">
            <v>khoaitay</v>
          </cell>
          <cell r="C145" t="str">
            <v>Khoai tây</v>
          </cell>
          <cell r="D145">
            <v>0.92</v>
          </cell>
        </row>
        <row r="146">
          <cell r="B146" t="str">
            <v>khoaitaychien</v>
          </cell>
          <cell r="C146" t="str">
            <v>Khoai tây chiên</v>
          </cell>
          <cell r="D146">
            <v>5.25</v>
          </cell>
        </row>
        <row r="147">
          <cell r="B147" t="str">
            <v>bingo</v>
          </cell>
          <cell r="C147" t="str">
            <v>Bí ngô</v>
          </cell>
          <cell r="D147">
            <v>0.24</v>
          </cell>
        </row>
        <row r="148">
          <cell r="B148" t="str">
            <v>cachua</v>
          </cell>
          <cell r="C148" t="str">
            <v>Cà chua</v>
          </cell>
          <cell r="D148">
            <v>0.19</v>
          </cell>
        </row>
        <row r="149">
          <cell r="B149" t="str">
            <v>caphao</v>
          </cell>
          <cell r="C149" t="str">
            <v>Cà pháo</v>
          </cell>
          <cell r="D149">
            <v>0.2</v>
          </cell>
        </row>
        <row r="150">
          <cell r="B150" t="str">
            <v>duamuoi</v>
          </cell>
          <cell r="C150" t="str">
            <v>Dưa muối</v>
          </cell>
          <cell r="D150">
            <v>0.27</v>
          </cell>
        </row>
        <row r="151">
          <cell r="B151" t="str">
            <v>carot</v>
          </cell>
          <cell r="C151" t="str">
            <v>Cà rốt</v>
          </cell>
          <cell r="D151">
            <v>0.38</v>
          </cell>
        </row>
        <row r="152">
          <cell r="B152" t="str">
            <v>caixanh</v>
          </cell>
          <cell r="C152" t="str">
            <v>Cải xanh</v>
          </cell>
          <cell r="D152">
            <v>0.15</v>
          </cell>
        </row>
        <row r="153">
          <cell r="B153" t="str">
            <v>canta</v>
          </cell>
          <cell r="C153" t="str">
            <v>Cần ta</v>
          </cell>
          <cell r="D153">
            <v>0.1</v>
          </cell>
        </row>
        <row r="154">
          <cell r="B154" t="str">
            <v>doqua</v>
          </cell>
          <cell r="C154" t="str">
            <v>Đậu cô ve</v>
          </cell>
          <cell r="D154">
            <v>0.73</v>
          </cell>
        </row>
        <row r="155">
          <cell r="B155" t="str">
            <v>duachuot</v>
          </cell>
          <cell r="C155" t="str">
            <v>Dưa chuột</v>
          </cell>
          <cell r="D155">
            <v>0.15</v>
          </cell>
        </row>
        <row r="156">
          <cell r="B156" t="str">
            <v>mang</v>
          </cell>
          <cell r="C156" t="str">
            <v>Măng chua</v>
          </cell>
          <cell r="D156">
            <v>0.11</v>
          </cell>
        </row>
        <row r="157">
          <cell r="C157" t="str">
            <v>Mộc nhĩ</v>
          </cell>
          <cell r="D157">
            <v>3.04</v>
          </cell>
        </row>
        <row r="158">
          <cell r="B158" t="str">
            <v>muop</v>
          </cell>
          <cell r="C158" t="str">
            <v>Mướp</v>
          </cell>
          <cell r="D158">
            <v>0.16</v>
          </cell>
        </row>
        <row r="159">
          <cell r="B159" t="str">
            <v>namhuong</v>
          </cell>
          <cell r="C159" t="str">
            <v>Nấm hương khô</v>
          </cell>
          <cell r="D159">
            <v>2.74</v>
          </cell>
        </row>
        <row r="160">
          <cell r="B160" t="str">
            <v>namtuoi</v>
          </cell>
          <cell r="C160" t="str">
            <v>Nấm tươi</v>
          </cell>
          <cell r="D160">
            <v>0.56999999999999995</v>
          </cell>
        </row>
        <row r="161">
          <cell r="C161" t="str">
            <v>Ớt vàng to</v>
          </cell>
          <cell r="D161">
            <v>0.28000000000000003</v>
          </cell>
        </row>
        <row r="162">
          <cell r="C162" t="str">
            <v>Ran kinh giới</v>
          </cell>
          <cell r="D162">
            <v>0.22</v>
          </cell>
        </row>
        <row r="163">
          <cell r="B163" t="str">
            <v>rauday</v>
          </cell>
          <cell r="C163" t="str">
            <v>Rau đay</v>
          </cell>
          <cell r="D163">
            <v>0.24</v>
          </cell>
        </row>
        <row r="164">
          <cell r="B164" t="str">
            <v>rauden</v>
          </cell>
          <cell r="C164" t="str">
            <v>Rau dền</v>
          </cell>
          <cell r="D164">
            <v>0.43</v>
          </cell>
        </row>
        <row r="165">
          <cell r="B165" t="str">
            <v>mongtoi</v>
          </cell>
          <cell r="C165" t="str">
            <v>Rau mồng tơi</v>
          </cell>
          <cell r="D165">
            <v>0.14000000000000001</v>
          </cell>
        </row>
        <row r="166">
          <cell r="C166" t="str">
            <v>Rau mùi</v>
          </cell>
          <cell r="D166">
            <v>0.13</v>
          </cell>
        </row>
        <row r="167">
          <cell r="B167" t="str">
            <v>raumuong</v>
          </cell>
          <cell r="C167" t="str">
            <v>Rau muống</v>
          </cell>
          <cell r="D167">
            <v>0.23</v>
          </cell>
        </row>
        <row r="168">
          <cell r="C168" t="str">
            <v>Rau răm</v>
          </cell>
          <cell r="D168">
            <v>0.3</v>
          </cell>
        </row>
        <row r="169">
          <cell r="C169" t="str">
            <v>Rau thơm</v>
          </cell>
          <cell r="D169">
            <v>0.18</v>
          </cell>
        </row>
        <row r="170">
          <cell r="B170" t="str">
            <v>suhao</v>
          </cell>
          <cell r="C170" t="str">
            <v>Su hào</v>
          </cell>
          <cell r="D170">
            <v>0.36</v>
          </cell>
        </row>
        <row r="171">
          <cell r="B171" t="str">
            <v>susu</v>
          </cell>
          <cell r="C171" t="str">
            <v>Su su</v>
          </cell>
          <cell r="D171">
            <v>0.18</v>
          </cell>
        </row>
        <row r="172">
          <cell r="B172" t="str">
            <v>suplo</v>
          </cell>
          <cell r="C172" t="str">
            <v>Súp lơ</v>
          </cell>
          <cell r="D172">
            <v>0.3</v>
          </cell>
        </row>
        <row r="173">
          <cell r="C173" t="str">
            <v>Tía tô</v>
          </cell>
          <cell r="D173">
            <v>0.25</v>
          </cell>
        </row>
        <row r="174">
          <cell r="B174" t="str">
            <v>chalon</v>
          </cell>
          <cell r="C174" t="str">
            <v>Chả lợn</v>
          </cell>
          <cell r="D174">
            <v>5.17</v>
          </cell>
        </row>
        <row r="175">
          <cell r="B175" t="str">
            <v>giolon</v>
          </cell>
          <cell r="C175" t="str">
            <v>Chả lụa</v>
          </cell>
          <cell r="D175">
            <v>1.36</v>
          </cell>
        </row>
        <row r="176">
          <cell r="B176" t="str">
            <v>chaque</v>
          </cell>
          <cell r="C176" t="str">
            <v>Chả quế</v>
          </cell>
          <cell r="D176">
            <v>4.16</v>
          </cell>
        </row>
        <row r="177">
          <cell r="B177" t="str">
            <v>chaca</v>
          </cell>
          <cell r="C177" t="str">
            <v>Chả cá</v>
          </cell>
          <cell r="D177">
            <v>3.99</v>
          </cell>
        </row>
        <row r="178">
          <cell r="B178" t="str">
            <v>cabong</v>
          </cell>
          <cell r="C178" t="str">
            <v>Cá bống</v>
          </cell>
          <cell r="D178">
            <v>0.7</v>
          </cell>
        </row>
        <row r="179">
          <cell r="B179" t="str">
            <v>cachep</v>
          </cell>
          <cell r="C179" t="str">
            <v>Cá chép</v>
          </cell>
          <cell r="D179">
            <v>0.96</v>
          </cell>
        </row>
        <row r="180">
          <cell r="C180" t="str">
            <v>Cá giếc</v>
          </cell>
          <cell r="D180">
            <v>0.87</v>
          </cell>
        </row>
        <row r="181">
          <cell r="B181" t="str">
            <v>Catrung</v>
          </cell>
          <cell r="C181" t="str">
            <v>Cá trứng</v>
          </cell>
          <cell r="D181">
            <v>2.52</v>
          </cell>
        </row>
        <row r="182">
          <cell r="C182" t="str">
            <v>Cá khô</v>
          </cell>
          <cell r="D182">
            <v>2.08</v>
          </cell>
        </row>
        <row r="183">
          <cell r="C183" t="str">
            <v>Cá lóc</v>
          </cell>
          <cell r="D183">
            <v>0.97</v>
          </cell>
        </row>
        <row r="184">
          <cell r="C184" t="str">
            <v>Cá mè</v>
          </cell>
          <cell r="D184">
            <v>1.44</v>
          </cell>
        </row>
        <row r="185">
          <cell r="C185" t="str">
            <v>Cá mỡ</v>
          </cell>
          <cell r="D185">
            <v>1.51</v>
          </cell>
        </row>
        <row r="186">
          <cell r="B186" t="str">
            <v>cacom</v>
          </cell>
          <cell r="C186" t="str">
            <v>Cá cơm</v>
          </cell>
          <cell r="D186">
            <v>1.31</v>
          </cell>
        </row>
        <row r="187">
          <cell r="C187" t="str">
            <v>Cá nạc</v>
          </cell>
          <cell r="D187">
            <v>0.8</v>
          </cell>
        </row>
        <row r="188">
          <cell r="C188" t="str">
            <v>Cá ngừ</v>
          </cell>
          <cell r="D188">
            <v>0.87</v>
          </cell>
        </row>
        <row r="189">
          <cell r="B189" t="str">
            <v>canuc</v>
          </cell>
          <cell r="C189" t="str">
            <v>Cá nục</v>
          </cell>
          <cell r="D189">
            <v>1.1100000000000001</v>
          </cell>
        </row>
        <row r="190">
          <cell r="B190" t="str">
            <v>cavien</v>
          </cell>
          <cell r="C190" t="str">
            <v>Cá viên</v>
          </cell>
          <cell r="D190">
            <v>3.99</v>
          </cell>
        </row>
        <row r="191">
          <cell r="C191" t="str">
            <v>Cá phèn</v>
          </cell>
          <cell r="D191">
            <v>1.04</v>
          </cell>
        </row>
        <row r="192">
          <cell r="C192" t="str">
            <v>Cá quả (cá lóc)</v>
          </cell>
          <cell r="D192">
            <v>0.97</v>
          </cell>
        </row>
        <row r="193">
          <cell r="C193" t="str">
            <v>Cá rô đồng</v>
          </cell>
          <cell r="D193">
            <v>1.26</v>
          </cell>
        </row>
        <row r="194">
          <cell r="B194" t="str">
            <v>rophi</v>
          </cell>
          <cell r="C194" t="str">
            <v>Cá rô phi</v>
          </cell>
          <cell r="D194">
            <v>1</v>
          </cell>
        </row>
        <row r="195">
          <cell r="C195" t="str">
            <v>Cá thu</v>
          </cell>
          <cell r="D195">
            <v>1.66</v>
          </cell>
        </row>
        <row r="196">
          <cell r="B196" t="str">
            <v>catram</v>
          </cell>
          <cell r="C196" t="str">
            <v>Cá trắm cỏ</v>
          </cell>
          <cell r="D196">
            <v>0.91</v>
          </cell>
        </row>
        <row r="197">
          <cell r="C197" t="str">
            <v>Cá trê</v>
          </cell>
          <cell r="D197">
            <v>1.73</v>
          </cell>
        </row>
        <row r="198">
          <cell r="B198" t="str">
            <v>catroi</v>
          </cell>
          <cell r="C198" t="str">
            <v>Cá trôi</v>
          </cell>
          <cell r="D198">
            <v>1.27</v>
          </cell>
        </row>
        <row r="199">
          <cell r="C199" t="str">
            <v>Chà bông cá lóc</v>
          </cell>
          <cell r="D199">
            <v>3.12</v>
          </cell>
        </row>
        <row r="200">
          <cell r="C200" t="str">
            <v>Cua biển</v>
          </cell>
          <cell r="D200">
            <v>1.03</v>
          </cell>
        </row>
        <row r="201">
          <cell r="B201" t="str">
            <v>cuaxay</v>
          </cell>
          <cell r="C201" t="str">
            <v>Cua đồng</v>
          </cell>
          <cell r="D201">
            <v>0.87</v>
          </cell>
        </row>
        <row r="202">
          <cell r="B202" t="str">
            <v>hen</v>
          </cell>
          <cell r="C202" t="str">
            <v>Hến</v>
          </cell>
          <cell r="D202">
            <v>0.45</v>
          </cell>
        </row>
        <row r="203">
          <cell r="C203" t="str">
            <v>Lươn</v>
          </cell>
          <cell r="D203">
            <v>0.94</v>
          </cell>
        </row>
        <row r="204">
          <cell r="C204" t="str">
            <v>Mực khô</v>
          </cell>
          <cell r="D204">
            <v>2.91</v>
          </cell>
        </row>
        <row r="205">
          <cell r="C205" t="str">
            <v>Mực tươi</v>
          </cell>
          <cell r="D205">
            <v>0.73</v>
          </cell>
        </row>
        <row r="206">
          <cell r="C206" t="str">
            <v>Ốc bươu</v>
          </cell>
          <cell r="D206">
            <v>0.84</v>
          </cell>
        </row>
        <row r="207">
          <cell r="C207" t="str">
            <v>Ốc nhồi</v>
          </cell>
          <cell r="D207">
            <v>0.84</v>
          </cell>
        </row>
        <row r="208">
          <cell r="C208" t="str">
            <v>Ốc vặn</v>
          </cell>
          <cell r="D208">
            <v>0.72</v>
          </cell>
        </row>
        <row r="209">
          <cell r="C209" t="str">
            <v>Tôm biển</v>
          </cell>
          <cell r="D209">
            <v>0.82</v>
          </cell>
        </row>
        <row r="210">
          <cell r="B210" t="str">
            <v>tom</v>
          </cell>
          <cell r="C210" t="str">
            <v>Tôm đồng</v>
          </cell>
          <cell r="D210">
            <v>0.9</v>
          </cell>
        </row>
        <row r="211">
          <cell r="C211" t="str">
            <v>Tôm khô</v>
          </cell>
          <cell r="D211">
            <v>3.47</v>
          </cell>
        </row>
        <row r="212">
          <cell r="C212" t="str">
            <v>Trai</v>
          </cell>
          <cell r="D212">
            <v>0.38</v>
          </cell>
        </row>
        <row r="213">
          <cell r="C213" t="str">
            <v>Lòng đỏ trứng gà</v>
          </cell>
          <cell r="D213">
            <v>3.27</v>
          </cell>
        </row>
        <row r="214">
          <cell r="C214" t="str">
            <v>Lòng đỏ trứng vịt</v>
          </cell>
          <cell r="D214">
            <v>3.68</v>
          </cell>
        </row>
        <row r="215">
          <cell r="C215" t="str">
            <v>Lòng trắng trứnggà</v>
          </cell>
          <cell r="D215">
            <v>0.46</v>
          </cell>
        </row>
        <row r="216">
          <cell r="C216" t="str">
            <v>Lòng trắng trứngvịt</v>
          </cell>
          <cell r="D216">
            <v>0.5</v>
          </cell>
        </row>
        <row r="217">
          <cell r="B217" t="str">
            <v>trungga</v>
          </cell>
          <cell r="C217" t="str">
            <v>Trứng gà</v>
          </cell>
          <cell r="D217">
            <v>65</v>
          </cell>
        </row>
        <row r="218">
          <cell r="B218" t="str">
            <v>trungvit</v>
          </cell>
          <cell r="C218" t="str">
            <v>Trứng vịt</v>
          </cell>
          <cell r="D218">
            <v>130</v>
          </cell>
        </row>
        <row r="219">
          <cell r="B219" t="str">
            <v>trungcut</v>
          </cell>
          <cell r="C219" t="str">
            <v>Trứng cút</v>
          </cell>
          <cell r="D219">
            <v>14</v>
          </cell>
        </row>
        <row r="220">
          <cell r="B220" t="str">
            <v>dauan</v>
          </cell>
          <cell r="C220" t="str">
            <v>Dầu ăn</v>
          </cell>
          <cell r="D220">
            <v>8.9700000000000006</v>
          </cell>
        </row>
        <row r="221">
          <cell r="B221" t="str">
            <v>nem</v>
          </cell>
          <cell r="C221" t="str">
            <v>Nem rán</v>
          </cell>
          <cell r="D221">
            <v>150</v>
          </cell>
        </row>
        <row r="222">
          <cell r="B222" t="str">
            <v>lacnhan</v>
          </cell>
          <cell r="C222" t="str">
            <v>Lạc nhân</v>
          </cell>
          <cell r="D222">
            <v>5.67</v>
          </cell>
        </row>
        <row r="223">
          <cell r="B223" t="str">
            <v>xa</v>
          </cell>
          <cell r="C223" t="str">
            <v>Xả ớt</v>
          </cell>
          <cell r="D223">
            <v>0.26</v>
          </cell>
        </row>
        <row r="224">
          <cell r="B224" t="str">
            <v>dotrang</v>
          </cell>
          <cell r="C224" t="str">
            <v>Đỗ trắng</v>
          </cell>
          <cell r="D224">
            <v>3.36</v>
          </cell>
        </row>
        <row r="225">
          <cell r="B225" t="str">
            <v>docmung</v>
          </cell>
          <cell r="C225" t="str">
            <v>Dọc mùng</v>
          </cell>
          <cell r="D225">
            <v>0.14000000000000001</v>
          </cell>
        </row>
        <row r="226">
          <cell r="B226" t="str">
            <v>mechua</v>
          </cell>
          <cell r="C226" t="str">
            <v>Me chua</v>
          </cell>
          <cell r="D226">
            <v>0.27</v>
          </cell>
        </row>
        <row r="227">
          <cell r="B227" t="str">
            <v>ngao</v>
          </cell>
          <cell r="C227" t="str">
            <v>Ngao</v>
          </cell>
          <cell r="D227">
            <v>1.26</v>
          </cell>
        </row>
        <row r="228">
          <cell r="B228" t="str">
            <v>daudo</v>
          </cell>
          <cell r="C228" t="str">
            <v>Đậu đỏ</v>
          </cell>
          <cell r="D228">
            <v>3.36</v>
          </cell>
        </row>
        <row r="229">
          <cell r="B229" t="str">
            <v>dua</v>
          </cell>
          <cell r="C229" t="str">
            <v>Dừa quả</v>
          </cell>
          <cell r="D229">
            <v>3.54</v>
          </cell>
        </row>
        <row r="230">
          <cell r="B230" t="str">
            <v>xucxich</v>
          </cell>
          <cell r="C230" t="str">
            <v>Xúc xích</v>
          </cell>
          <cell r="D230">
            <v>2.97</v>
          </cell>
        </row>
        <row r="231">
          <cell r="B231" t="str">
            <v>mamtep</v>
          </cell>
          <cell r="C231" t="str">
            <v>Mắm tép</v>
          </cell>
          <cell r="D231">
            <v>1.94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5"/>
  <sheetViews>
    <sheetView tabSelected="1" workbookViewId="0">
      <selection activeCell="M69" sqref="M69"/>
    </sheetView>
  </sheetViews>
  <sheetFormatPr defaultRowHeight="12.75" x14ac:dyDescent="0.2"/>
  <cols>
    <col min="1" max="1" width="7" customWidth="1"/>
    <col min="2" max="2" width="18.85546875" customWidth="1"/>
    <col min="3" max="3" width="8.28515625" customWidth="1"/>
    <col min="4" max="4" width="12.7109375" customWidth="1"/>
    <col min="5" max="5" width="7.5703125" customWidth="1"/>
    <col min="6" max="6" width="8.28515625" customWidth="1"/>
    <col min="7" max="7" width="7.42578125" customWidth="1"/>
    <col min="8" max="8" width="8.140625" customWidth="1"/>
    <col min="9" max="9" width="7.85546875" customWidth="1"/>
    <col min="10" max="10" width="9.140625" style="120"/>
    <col min="11" max="12" width="7.42578125" customWidth="1"/>
  </cols>
  <sheetData>
    <row r="1" spans="1:15" s="5" customFormat="1" ht="15.75" customHeight="1" x14ac:dyDescent="0.25">
      <c r="A1" s="1"/>
      <c r="B1" s="2"/>
      <c r="C1" s="3"/>
      <c r="D1" s="4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5" customFormat="1" ht="12.75" customHeight="1" x14ac:dyDescent="0.25">
      <c r="A2" s="1"/>
      <c r="B2" s="2"/>
      <c r="C2" s="3"/>
      <c r="D2" s="6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s="5" customFormat="1" ht="12.75" customHeight="1" x14ac:dyDescent="0.25">
      <c r="A3" s="1"/>
      <c r="B3" s="2"/>
      <c r="C3" s="3"/>
      <c r="D3" s="7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s="5" customFormat="1" ht="23.25" customHeight="1" x14ac:dyDescent="0.3">
      <c r="A4" s="8"/>
      <c r="B4" s="2"/>
      <c r="C4" s="3"/>
      <c r="D4" s="9" t="s">
        <v>3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s="5" customFormat="1" ht="19.5" customHeight="1" x14ac:dyDescent="0.3">
      <c r="A5" s="8"/>
      <c r="B5" s="2"/>
      <c r="C5" s="3"/>
      <c r="D5" s="10" t="s">
        <v>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s="5" customFormat="1" ht="15" hidden="1" customHeight="1" x14ac:dyDescent="0.25">
      <c r="A6" s="1"/>
      <c r="B6" s="2"/>
      <c r="C6" s="3"/>
      <c r="D6" s="11" t="s">
        <v>5</v>
      </c>
      <c r="E6" s="11"/>
      <c r="F6" s="11"/>
      <c r="G6" s="11"/>
      <c r="H6" s="11"/>
      <c r="I6" s="11"/>
      <c r="J6" s="12"/>
      <c r="K6" s="11"/>
      <c r="L6" s="12"/>
      <c r="M6" s="13"/>
      <c r="N6" s="13"/>
    </row>
    <row r="7" spans="1:15" s="5" customFormat="1" ht="18.75" customHeight="1" x14ac:dyDescent="0.25">
      <c r="A7" s="1"/>
      <c r="B7" s="2"/>
      <c r="C7" s="3"/>
      <c r="D7" s="14" t="s">
        <v>6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5" s="5" customFormat="1" ht="17.25" customHeight="1" thickBot="1" x14ac:dyDescent="0.3">
      <c r="A8" s="1"/>
      <c r="B8" s="2"/>
      <c r="C8" s="3"/>
      <c r="D8" s="15" t="s">
        <v>7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s="24" customFormat="1" ht="13.5" customHeight="1" x14ac:dyDescent="0.2">
      <c r="A9" s="16" t="s">
        <v>8</v>
      </c>
      <c r="B9" s="17" t="s">
        <v>9</v>
      </c>
      <c r="C9" s="18" t="s">
        <v>10</v>
      </c>
      <c r="D9" s="17" t="s">
        <v>11</v>
      </c>
      <c r="E9" s="19" t="s">
        <v>12</v>
      </c>
      <c r="F9" s="20" t="s">
        <v>13</v>
      </c>
      <c r="G9" s="20" t="s">
        <v>14</v>
      </c>
      <c r="H9" s="19" t="s">
        <v>15</v>
      </c>
      <c r="I9" s="21" t="s">
        <v>16</v>
      </c>
      <c r="J9" s="22" t="s">
        <v>17</v>
      </c>
      <c r="K9" s="20" t="s">
        <v>18</v>
      </c>
      <c r="L9" s="20" t="s">
        <v>19</v>
      </c>
      <c r="M9" s="17" t="s">
        <v>20</v>
      </c>
      <c r="N9" s="17" t="s">
        <v>21</v>
      </c>
      <c r="O9" s="23" t="s">
        <v>22</v>
      </c>
    </row>
    <row r="10" spans="1:15" s="5" customFormat="1" ht="13.5" customHeight="1" x14ac:dyDescent="0.25">
      <c r="A10" s="25" t="s">
        <v>23</v>
      </c>
      <c r="B10" s="26" t="s">
        <v>24</v>
      </c>
      <c r="C10" s="26" t="s">
        <v>25</v>
      </c>
      <c r="D10" s="27" t="s">
        <v>26</v>
      </c>
      <c r="E10" s="28">
        <v>0.12</v>
      </c>
      <c r="F10" s="29">
        <v>19000</v>
      </c>
      <c r="G10" s="30">
        <f t="shared" ref="G10:G16" si="0">E10*F10</f>
        <v>2280</v>
      </c>
      <c r="H10" s="31">
        <f>E10*1.6</f>
        <v>0.192</v>
      </c>
      <c r="I10" s="32">
        <f t="shared" ref="I10:I18" si="1">IF($C10="","",IF(OR($C10="trungvit",$C10="trungga",$C10="trungcut",$C10="nem"),VLOOKUP($C10,calo,3,0)*$E10,VLOOKUP($C10,calo,3,0)*$E10*1000))</f>
        <v>432</v>
      </c>
      <c r="J10" s="33" t="s">
        <v>27</v>
      </c>
      <c r="K10" s="34" t="s">
        <v>28</v>
      </c>
      <c r="L10" s="35">
        <v>1500</v>
      </c>
      <c r="M10" s="36">
        <f>G19+J19+L19</f>
        <v>21870</v>
      </c>
      <c r="N10" s="36">
        <f>M10*0.1</f>
        <v>2187</v>
      </c>
      <c r="O10" s="37">
        <f>M10+N10</f>
        <v>24057</v>
      </c>
    </row>
    <row r="11" spans="1:15" s="5" customFormat="1" ht="13.5" customHeight="1" x14ac:dyDescent="0.25">
      <c r="A11" s="25"/>
      <c r="B11" s="38" t="s">
        <v>29</v>
      </c>
      <c r="C11" s="39" t="s">
        <v>30</v>
      </c>
      <c r="D11" s="40" t="s">
        <v>31</v>
      </c>
      <c r="E11" s="28">
        <v>6.5000000000000002E-2</v>
      </c>
      <c r="F11" s="29">
        <v>84000</v>
      </c>
      <c r="G11" s="30">
        <f t="shared" si="0"/>
        <v>5460</v>
      </c>
      <c r="H11" s="31">
        <f t="shared" ref="H11:H12" si="2">E11*0.6</f>
        <v>3.9E-2</v>
      </c>
      <c r="I11" s="32">
        <f t="shared" ref="I11" si="3">IF($C11="","",IF(OR($C11="trungvit",$C11="trungga",$C11="trungcut",$C11="nem"),VLOOKUP($C11,calo1,3,0)*$E11,VLOOKUP($C11,calo1,3,0)*$E11*1000))</f>
        <v>144.30000000000001</v>
      </c>
      <c r="J11" s="33"/>
      <c r="K11" s="34" t="s">
        <v>32</v>
      </c>
      <c r="L11" s="35">
        <v>2500</v>
      </c>
      <c r="M11" s="36"/>
      <c r="N11" s="36"/>
      <c r="O11" s="37"/>
    </row>
    <row r="12" spans="1:15" s="5" customFormat="1" ht="17.100000000000001" customHeight="1" x14ac:dyDescent="0.25">
      <c r="A12" s="25"/>
      <c r="B12" s="39" t="s">
        <v>33</v>
      </c>
      <c r="C12" s="41" t="s">
        <v>34</v>
      </c>
      <c r="D12" s="42" t="s">
        <v>35</v>
      </c>
      <c r="E12" s="43">
        <v>0.75</v>
      </c>
      <c r="F12" s="44">
        <v>3000</v>
      </c>
      <c r="G12" s="30">
        <f t="shared" si="0"/>
        <v>2250</v>
      </c>
      <c r="H12" s="31">
        <f t="shared" si="2"/>
        <v>0.44999999999999996</v>
      </c>
      <c r="I12" s="32">
        <f t="shared" ref="I12" si="4">IF($C12="","",IF(OR($C12="trungvit",$C12="trungga",$C12="trungcut",$C12="nem"),VLOOKUP($C12,calo,3,0)*$E12,VLOOKUP($C12,calo,3,0)*$E12*1000))</f>
        <v>48.75</v>
      </c>
      <c r="J12" s="33"/>
      <c r="K12" s="34" t="s">
        <v>36</v>
      </c>
      <c r="L12" s="35">
        <v>300</v>
      </c>
      <c r="M12" s="36"/>
      <c r="N12" s="36"/>
      <c r="O12" s="37"/>
    </row>
    <row r="13" spans="1:15" s="5" customFormat="1" ht="13.5" customHeight="1" x14ac:dyDescent="0.25">
      <c r="A13" s="25"/>
      <c r="B13" s="45" t="s">
        <v>37</v>
      </c>
      <c r="C13" s="41" t="s">
        <v>38</v>
      </c>
      <c r="D13" s="46" t="s">
        <v>39</v>
      </c>
      <c r="E13" s="47">
        <v>0.06</v>
      </c>
      <c r="F13" s="48">
        <v>18000</v>
      </c>
      <c r="G13" s="30">
        <f t="shared" si="0"/>
        <v>1080</v>
      </c>
      <c r="H13" s="31">
        <f t="shared" ref="H13:H16" si="5">E13*1.6</f>
        <v>9.6000000000000002E-2</v>
      </c>
      <c r="I13" s="32">
        <f t="shared" si="1"/>
        <v>15</v>
      </c>
      <c r="J13" s="33"/>
      <c r="K13" s="34" t="s">
        <v>40</v>
      </c>
      <c r="L13" s="35">
        <v>500</v>
      </c>
      <c r="M13" s="36"/>
      <c r="N13" s="36"/>
      <c r="O13" s="37"/>
    </row>
    <row r="14" spans="1:15" s="5" customFormat="1" ht="13.5" customHeight="1" x14ac:dyDescent="0.25">
      <c r="A14" s="25"/>
      <c r="B14" s="49" t="s">
        <v>41</v>
      </c>
      <c r="C14" s="41" t="s">
        <v>30</v>
      </c>
      <c r="D14" s="50" t="s">
        <v>42</v>
      </c>
      <c r="E14" s="47">
        <v>4.0000000000000001E-3</v>
      </c>
      <c r="F14" s="29">
        <v>50000</v>
      </c>
      <c r="G14" s="30">
        <f t="shared" si="0"/>
        <v>200</v>
      </c>
      <c r="H14" s="31">
        <f t="shared" si="5"/>
        <v>6.4000000000000003E-3</v>
      </c>
      <c r="I14" s="32"/>
      <c r="J14" s="33"/>
      <c r="K14" s="34" t="s">
        <v>43</v>
      </c>
      <c r="L14" s="35">
        <v>100</v>
      </c>
      <c r="M14" s="36"/>
      <c r="N14" s="36"/>
      <c r="O14" s="37"/>
    </row>
    <row r="15" spans="1:15" s="5" customFormat="1" ht="13.5" customHeight="1" x14ac:dyDescent="0.25">
      <c r="A15" s="25"/>
      <c r="B15" s="51"/>
      <c r="C15" s="41" t="s">
        <v>44</v>
      </c>
      <c r="D15" s="46" t="s">
        <v>45</v>
      </c>
      <c r="E15" s="47">
        <v>0.02</v>
      </c>
      <c r="F15" s="29">
        <v>20000</v>
      </c>
      <c r="G15" s="30">
        <f t="shared" si="0"/>
        <v>400</v>
      </c>
      <c r="H15" s="31">
        <f t="shared" si="5"/>
        <v>3.2000000000000001E-2</v>
      </c>
      <c r="I15" s="32">
        <f t="shared" si="1"/>
        <v>18.399999999999999</v>
      </c>
      <c r="J15" s="33"/>
      <c r="K15" s="34"/>
      <c r="L15" s="35"/>
      <c r="M15" s="36"/>
      <c r="N15" s="36"/>
      <c r="O15" s="37"/>
    </row>
    <row r="16" spans="1:15" s="5" customFormat="1" ht="13.5" customHeight="1" x14ac:dyDescent="0.25">
      <c r="A16" s="25"/>
      <c r="B16" s="52"/>
      <c r="C16" s="41" t="s">
        <v>46</v>
      </c>
      <c r="D16" s="50" t="s">
        <v>47</v>
      </c>
      <c r="E16" s="47">
        <v>5.0000000000000001E-3</v>
      </c>
      <c r="F16" s="29">
        <v>20000</v>
      </c>
      <c r="G16" s="30">
        <f t="shared" si="0"/>
        <v>100</v>
      </c>
      <c r="H16" s="31">
        <f t="shared" si="5"/>
        <v>8.0000000000000002E-3</v>
      </c>
      <c r="I16" s="32">
        <f t="shared" si="1"/>
        <v>1.9</v>
      </c>
      <c r="J16" s="33"/>
      <c r="K16" s="34"/>
      <c r="L16" s="35"/>
      <c r="M16" s="36"/>
      <c r="N16" s="36"/>
      <c r="O16" s="37"/>
    </row>
    <row r="17" spans="1:15" s="5" customFormat="1" ht="13.5" customHeight="1" x14ac:dyDescent="0.25">
      <c r="A17" s="25"/>
      <c r="B17" s="53" t="s">
        <v>48</v>
      </c>
      <c r="C17" s="26" t="s">
        <v>49</v>
      </c>
      <c r="D17" s="40"/>
      <c r="E17" s="54">
        <v>1.2E-2</v>
      </c>
      <c r="F17" s="29"/>
      <c r="G17" s="30">
        <v>600</v>
      </c>
      <c r="H17" s="55"/>
      <c r="I17" s="32">
        <f t="shared" si="1"/>
        <v>107.64000000000001</v>
      </c>
      <c r="J17" s="33"/>
      <c r="K17" s="56"/>
      <c r="L17" s="56"/>
      <c r="M17" s="36"/>
      <c r="N17" s="36"/>
      <c r="O17" s="37"/>
    </row>
    <row r="18" spans="1:15" s="5" customFormat="1" ht="13.5" customHeight="1" x14ac:dyDescent="0.25">
      <c r="A18" s="25"/>
      <c r="B18" s="26" t="s">
        <v>50</v>
      </c>
      <c r="C18" s="53"/>
      <c r="D18" s="27"/>
      <c r="E18" s="57"/>
      <c r="F18" s="58"/>
      <c r="G18" s="59">
        <v>600</v>
      </c>
      <c r="H18" s="55"/>
      <c r="I18" s="32" t="str">
        <f t="shared" si="1"/>
        <v/>
      </c>
      <c r="J18" s="33"/>
      <c r="K18" s="56"/>
      <c r="L18" s="56"/>
      <c r="M18" s="36"/>
      <c r="N18" s="36"/>
      <c r="O18" s="37"/>
    </row>
    <row r="19" spans="1:15" s="5" customFormat="1" ht="13.5" customHeight="1" x14ac:dyDescent="0.25">
      <c r="A19" s="25"/>
      <c r="B19" s="60" t="s">
        <v>51</v>
      </c>
      <c r="C19" s="61"/>
      <c r="D19" s="62"/>
      <c r="E19" s="63"/>
      <c r="F19" s="58"/>
      <c r="G19" s="64">
        <f>SUM(G10:G18)</f>
        <v>12970</v>
      </c>
      <c r="H19" s="65">
        <f>SUM(H10:H18)</f>
        <v>0.82339999999999991</v>
      </c>
      <c r="I19" s="66">
        <f>SUM(I10:I18)</f>
        <v>767.9899999999999</v>
      </c>
      <c r="J19" s="66">
        <v>4000</v>
      </c>
      <c r="K19" s="34"/>
      <c r="L19" s="67">
        <f>SUM(L10:L15)</f>
        <v>4900</v>
      </c>
      <c r="M19" s="36"/>
      <c r="N19" s="36"/>
      <c r="O19" s="37"/>
    </row>
    <row r="20" spans="1:15" s="5" customFormat="1" ht="13.5" customHeight="1" x14ac:dyDescent="0.25">
      <c r="A20" s="68" t="s">
        <v>8</v>
      </c>
      <c r="B20" s="68" t="s">
        <v>9</v>
      </c>
      <c r="C20" s="69"/>
      <c r="D20" s="68" t="s">
        <v>11</v>
      </c>
      <c r="E20" s="70" t="s">
        <v>12</v>
      </c>
      <c r="F20" s="71" t="s">
        <v>13</v>
      </c>
      <c r="G20" s="71" t="s">
        <v>14</v>
      </c>
      <c r="H20" s="70" t="s">
        <v>15</v>
      </c>
      <c r="I20" s="72" t="s">
        <v>16</v>
      </c>
      <c r="J20" s="73" t="s">
        <v>17</v>
      </c>
      <c r="K20" s="71" t="s">
        <v>18</v>
      </c>
      <c r="L20" s="71" t="s">
        <v>19</v>
      </c>
      <c r="M20" s="68" t="s">
        <v>20</v>
      </c>
      <c r="N20" s="68" t="s">
        <v>21</v>
      </c>
      <c r="O20" s="68" t="s">
        <v>22</v>
      </c>
    </row>
    <row r="21" spans="1:15" s="5" customFormat="1" ht="17.100000000000001" customHeight="1" x14ac:dyDescent="0.25">
      <c r="A21" s="25" t="s">
        <v>52</v>
      </c>
      <c r="B21" s="26" t="s">
        <v>24</v>
      </c>
      <c r="C21" s="26" t="s">
        <v>25</v>
      </c>
      <c r="D21" s="40" t="s">
        <v>26</v>
      </c>
      <c r="E21" s="28">
        <v>0.12</v>
      </c>
      <c r="F21" s="29">
        <v>19000</v>
      </c>
      <c r="G21" s="30">
        <f t="shared" ref="G21:G28" si="6">F21*E21</f>
        <v>2280</v>
      </c>
      <c r="H21" s="31">
        <f>E21*1.6</f>
        <v>0.192</v>
      </c>
      <c r="I21" s="32">
        <f t="shared" ref="I21:I30" si="7">IF($C21="","",IF(OR($C21="trungvit",$C21="trungga",$C21="trungcut",$C21="nem"),VLOOKUP($C21,calo,3,0)*$E21,VLOOKUP($C21,calo,3,0)*$E21*1000))</f>
        <v>432</v>
      </c>
      <c r="J21" s="33" t="s">
        <v>53</v>
      </c>
      <c r="K21" s="34" t="s">
        <v>28</v>
      </c>
      <c r="L21" s="35">
        <v>1500</v>
      </c>
      <c r="M21" s="36">
        <f>G31+J31+L31</f>
        <v>21440</v>
      </c>
      <c r="N21" s="37">
        <f>M21*0.1</f>
        <v>2144</v>
      </c>
      <c r="O21" s="74">
        <f>M21+N21</f>
        <v>23584</v>
      </c>
    </row>
    <row r="22" spans="1:15" s="5" customFormat="1" ht="17.100000000000001" customHeight="1" x14ac:dyDescent="0.25">
      <c r="A22" s="25"/>
      <c r="B22" s="75" t="s">
        <v>54</v>
      </c>
      <c r="C22" s="41" t="s">
        <v>55</v>
      </c>
      <c r="D22" s="46" t="s">
        <v>56</v>
      </c>
      <c r="E22" s="76">
        <v>7.0000000000000007E-2</v>
      </c>
      <c r="F22" s="77">
        <v>80000</v>
      </c>
      <c r="G22" s="30">
        <f t="shared" si="6"/>
        <v>5600.0000000000009</v>
      </c>
      <c r="H22" s="31">
        <f t="shared" ref="H22" si="8">E22*0.6</f>
        <v>4.2000000000000003E-2</v>
      </c>
      <c r="I22" s="32">
        <f t="shared" ref="I22" si="9">IF($C22="","",IF(OR($C22="trungvit",$C22="trungga",$C22="trungcut",$C22="nem"),VLOOKUP($C22,calo1,3,0)*$E22,VLOOKUP($C22,calo1,3,0)*$E22*1000))</f>
        <v>88.9</v>
      </c>
      <c r="J22" s="33"/>
      <c r="K22" s="34" t="s">
        <v>32</v>
      </c>
      <c r="L22" s="35">
        <v>2500</v>
      </c>
      <c r="M22" s="36"/>
      <c r="N22" s="37"/>
      <c r="O22" s="74"/>
    </row>
    <row r="23" spans="1:15" s="5" customFormat="1" ht="17.100000000000001" customHeight="1" x14ac:dyDescent="0.25">
      <c r="A23" s="25"/>
      <c r="B23" s="75"/>
      <c r="C23" s="41"/>
      <c r="D23" s="46" t="s">
        <v>57</v>
      </c>
      <c r="E23" s="47"/>
      <c r="F23" s="48"/>
      <c r="G23" s="30">
        <v>300</v>
      </c>
      <c r="H23" s="31"/>
      <c r="I23" s="32"/>
      <c r="J23" s="33"/>
      <c r="K23" s="34" t="s">
        <v>36</v>
      </c>
      <c r="L23" s="35">
        <v>300</v>
      </c>
      <c r="M23" s="36"/>
      <c r="N23" s="37"/>
      <c r="O23" s="74"/>
    </row>
    <row r="24" spans="1:15" s="5" customFormat="1" ht="17.100000000000001" customHeight="1" x14ac:dyDescent="0.25">
      <c r="A24" s="25"/>
      <c r="B24" s="39" t="s">
        <v>58</v>
      </c>
      <c r="C24" s="41" t="s">
        <v>59</v>
      </c>
      <c r="D24" s="40" t="s">
        <v>60</v>
      </c>
      <c r="E24" s="78">
        <v>0.06</v>
      </c>
      <c r="F24" s="30">
        <v>22000</v>
      </c>
      <c r="G24" s="30">
        <f t="shared" si="6"/>
        <v>1320</v>
      </c>
      <c r="H24" s="31">
        <f t="shared" ref="H24" si="10">E24*0.6</f>
        <v>3.5999999999999997E-2</v>
      </c>
      <c r="I24" s="32">
        <f t="shared" si="7"/>
        <v>162.6</v>
      </c>
      <c r="J24" s="33"/>
      <c r="K24" s="34" t="s">
        <v>40</v>
      </c>
      <c r="L24" s="35">
        <v>500</v>
      </c>
      <c r="M24" s="36"/>
      <c r="N24" s="37"/>
      <c r="O24" s="74"/>
    </row>
    <row r="25" spans="1:15" s="5" customFormat="1" ht="17.100000000000001" customHeight="1" x14ac:dyDescent="0.25">
      <c r="A25" s="25"/>
      <c r="B25" s="79" t="s">
        <v>61</v>
      </c>
      <c r="C25" s="41" t="s">
        <v>44</v>
      </c>
      <c r="D25" s="46" t="s">
        <v>45</v>
      </c>
      <c r="E25" s="47">
        <v>0.05</v>
      </c>
      <c r="F25" s="29">
        <v>20000</v>
      </c>
      <c r="G25" s="30">
        <f t="shared" si="6"/>
        <v>1000</v>
      </c>
      <c r="H25" s="31">
        <f t="shared" ref="H25:H26" si="11">E25*1.6</f>
        <v>8.0000000000000016E-2</v>
      </c>
      <c r="I25" s="32">
        <f t="shared" si="7"/>
        <v>46.000000000000007</v>
      </c>
      <c r="J25" s="33"/>
      <c r="K25" s="34" t="s">
        <v>43</v>
      </c>
      <c r="L25" s="35">
        <v>100</v>
      </c>
      <c r="M25" s="36"/>
      <c r="N25" s="37"/>
      <c r="O25" s="74"/>
    </row>
    <row r="26" spans="1:15" s="5" customFormat="1" ht="17.100000000000001" customHeight="1" x14ac:dyDescent="0.25">
      <c r="A26" s="25"/>
      <c r="B26" s="49" t="s">
        <v>62</v>
      </c>
      <c r="C26" s="41"/>
      <c r="D26" s="50" t="s">
        <v>63</v>
      </c>
      <c r="E26" s="47">
        <v>0.02</v>
      </c>
      <c r="F26" s="29">
        <v>20000</v>
      </c>
      <c r="G26" s="30">
        <f t="shared" si="6"/>
        <v>400</v>
      </c>
      <c r="H26" s="31">
        <f t="shared" si="11"/>
        <v>3.2000000000000001E-2</v>
      </c>
      <c r="I26" s="32" t="str">
        <f t="shared" si="7"/>
        <v/>
      </c>
      <c r="J26" s="33"/>
      <c r="K26" s="34"/>
      <c r="L26" s="35"/>
      <c r="M26" s="36"/>
      <c r="N26" s="37"/>
      <c r="O26" s="74"/>
    </row>
    <row r="27" spans="1:15" s="5" customFormat="1" ht="17.100000000000001" customHeight="1" x14ac:dyDescent="0.25">
      <c r="A27" s="25"/>
      <c r="B27" s="51"/>
      <c r="C27" s="41"/>
      <c r="D27" s="50" t="s">
        <v>64</v>
      </c>
      <c r="E27" s="47">
        <v>3.0000000000000001E-3</v>
      </c>
      <c r="F27" s="80">
        <v>30000</v>
      </c>
      <c r="G27" s="30">
        <f t="shared" si="6"/>
        <v>90</v>
      </c>
      <c r="H27" s="31"/>
      <c r="I27" s="32"/>
      <c r="J27" s="33"/>
      <c r="K27" s="34"/>
      <c r="L27" s="35"/>
      <c r="M27" s="36"/>
      <c r="N27" s="37"/>
      <c r="O27" s="74"/>
    </row>
    <row r="28" spans="1:15" s="5" customFormat="1" ht="17.100000000000001" customHeight="1" x14ac:dyDescent="0.25">
      <c r="A28" s="25"/>
      <c r="B28" s="52"/>
      <c r="C28" s="41"/>
      <c r="D28" s="50" t="s">
        <v>65</v>
      </c>
      <c r="E28" s="47">
        <v>5.0000000000000001E-3</v>
      </c>
      <c r="F28" s="29">
        <v>70000</v>
      </c>
      <c r="G28" s="30">
        <f t="shared" si="6"/>
        <v>350</v>
      </c>
      <c r="H28" s="31"/>
      <c r="I28" s="32"/>
      <c r="J28" s="33"/>
      <c r="K28" s="34"/>
      <c r="L28" s="35"/>
      <c r="M28" s="36"/>
      <c r="N28" s="37"/>
      <c r="O28" s="74"/>
    </row>
    <row r="29" spans="1:15" s="5" customFormat="1" ht="17.100000000000001" customHeight="1" x14ac:dyDescent="0.25">
      <c r="A29" s="25"/>
      <c r="B29" s="26" t="s">
        <v>48</v>
      </c>
      <c r="C29" s="26" t="s">
        <v>49</v>
      </c>
      <c r="D29" s="40"/>
      <c r="E29" s="54">
        <v>1.2E-2</v>
      </c>
      <c r="F29" s="29"/>
      <c r="G29" s="30">
        <v>600</v>
      </c>
      <c r="H29" s="81"/>
      <c r="I29" s="32">
        <f t="shared" si="7"/>
        <v>107.64000000000001</v>
      </c>
      <c r="J29" s="33"/>
      <c r="K29" s="56"/>
      <c r="L29" s="82"/>
      <c r="M29" s="36"/>
      <c r="N29" s="37"/>
      <c r="O29" s="74"/>
    </row>
    <row r="30" spans="1:15" s="5" customFormat="1" ht="17.100000000000001" customHeight="1" x14ac:dyDescent="0.25">
      <c r="A30" s="25"/>
      <c r="B30" s="26" t="s">
        <v>50</v>
      </c>
      <c r="C30" s="26"/>
      <c r="D30" s="40"/>
      <c r="E30" s="55"/>
      <c r="F30" s="29"/>
      <c r="G30" s="30">
        <v>600</v>
      </c>
      <c r="H30" s="28"/>
      <c r="I30" s="32" t="str">
        <f t="shared" si="7"/>
        <v/>
      </c>
      <c r="J30" s="33"/>
      <c r="K30" s="56"/>
      <c r="L30" s="82"/>
      <c r="M30" s="36"/>
      <c r="N30" s="37"/>
      <c r="O30" s="74"/>
    </row>
    <row r="31" spans="1:15" s="5" customFormat="1" ht="17.100000000000001" customHeight="1" x14ac:dyDescent="0.25">
      <c r="A31" s="25"/>
      <c r="B31" s="83" t="s">
        <v>51</v>
      </c>
      <c r="C31" s="84"/>
      <c r="D31" s="85"/>
      <c r="E31" s="55"/>
      <c r="F31" s="64"/>
      <c r="G31" s="86">
        <f>SUM(G21:G30)</f>
        <v>12540</v>
      </c>
      <c r="H31" s="55">
        <f>SUM(H21:H30)</f>
        <v>0.38200000000000001</v>
      </c>
      <c r="I31" s="66">
        <f>SUM(I21:I30)</f>
        <v>837.14</v>
      </c>
      <c r="J31" s="66">
        <v>4000</v>
      </c>
      <c r="K31" s="87"/>
      <c r="L31" s="67">
        <f>SUM(L21:L30)</f>
        <v>4900</v>
      </c>
      <c r="M31" s="36"/>
      <c r="N31" s="37"/>
      <c r="O31" s="74"/>
    </row>
    <row r="32" spans="1:15" s="5" customFormat="1" ht="13.5" customHeight="1" x14ac:dyDescent="0.25">
      <c r="A32" s="68" t="s">
        <v>8</v>
      </c>
      <c r="B32" s="68" t="s">
        <v>9</v>
      </c>
      <c r="C32" s="69"/>
      <c r="D32" s="68" t="s">
        <v>11</v>
      </c>
      <c r="E32" s="70" t="s">
        <v>12</v>
      </c>
      <c r="F32" s="71" t="s">
        <v>13</v>
      </c>
      <c r="G32" s="71" t="s">
        <v>14</v>
      </c>
      <c r="H32" s="70" t="s">
        <v>15</v>
      </c>
      <c r="I32" s="72" t="s">
        <v>16</v>
      </c>
      <c r="J32" s="73" t="s">
        <v>17</v>
      </c>
      <c r="K32" s="71" t="s">
        <v>18</v>
      </c>
      <c r="L32" s="71" t="s">
        <v>19</v>
      </c>
      <c r="M32" s="68" t="s">
        <v>20</v>
      </c>
      <c r="N32" s="68" t="s">
        <v>21</v>
      </c>
      <c r="O32" s="68" t="s">
        <v>22</v>
      </c>
    </row>
    <row r="33" spans="1:19" s="5" customFormat="1" ht="13.5" customHeight="1" x14ac:dyDescent="0.25">
      <c r="A33" s="25" t="s">
        <v>66</v>
      </c>
      <c r="B33" s="26" t="s">
        <v>24</v>
      </c>
      <c r="C33" s="26" t="s">
        <v>25</v>
      </c>
      <c r="D33" s="27" t="s">
        <v>26</v>
      </c>
      <c r="E33" s="28">
        <v>0.12</v>
      </c>
      <c r="F33" s="29">
        <v>19000</v>
      </c>
      <c r="G33" s="30">
        <f t="shared" ref="G33:G40" si="12">E33*F33</f>
        <v>2280</v>
      </c>
      <c r="H33" s="31">
        <f>E33*1.6</f>
        <v>0.192</v>
      </c>
      <c r="I33" s="32">
        <f t="shared" ref="I33:I42" si="13">IF($C33="","",IF(OR($C33="trungvit",$C33="trungga",$C33="trungcut",$C33="nem"),VLOOKUP($C33,calo,3,0)*$E33,VLOOKUP($C33,calo,3,0)*$E33*1000))</f>
        <v>432</v>
      </c>
      <c r="J33" s="33" t="s">
        <v>67</v>
      </c>
      <c r="K33" s="34" t="s">
        <v>28</v>
      </c>
      <c r="L33" s="35">
        <v>1500</v>
      </c>
      <c r="M33" s="36">
        <f>G43+J43+L43</f>
        <v>22300</v>
      </c>
      <c r="N33" s="36">
        <f>M33*0.1</f>
        <v>2230</v>
      </c>
      <c r="O33" s="37">
        <f>M33+N33</f>
        <v>24530</v>
      </c>
    </row>
    <row r="34" spans="1:19" s="5" customFormat="1" ht="13.5" customHeight="1" x14ac:dyDescent="0.25">
      <c r="A34" s="25"/>
      <c r="B34" s="88" t="s">
        <v>68</v>
      </c>
      <c r="C34" s="39" t="s">
        <v>30</v>
      </c>
      <c r="D34" s="40" t="s">
        <v>31</v>
      </c>
      <c r="E34" s="89">
        <v>6.5000000000000002E-2</v>
      </c>
      <c r="F34" s="29">
        <v>84000</v>
      </c>
      <c r="G34" s="30">
        <f t="shared" si="12"/>
        <v>5460</v>
      </c>
      <c r="H34" s="31">
        <f t="shared" ref="H34" si="14">E34*0.6</f>
        <v>3.9E-2</v>
      </c>
      <c r="I34" s="32">
        <f t="shared" ref="I34" si="15">IF($C34="","",IF(OR($C34="trungvit",$C34="trungga",$C34="trungcut",$C34="nem"),VLOOKUP($C34,calo1,3,0)*$E34,VLOOKUP($C34,calo1,3,0)*$E34*1000))</f>
        <v>144.30000000000001</v>
      </c>
      <c r="J34" s="33"/>
      <c r="K34" s="34" t="s">
        <v>32</v>
      </c>
      <c r="L34" s="35">
        <v>2500</v>
      </c>
      <c r="M34" s="36"/>
      <c r="N34" s="36"/>
      <c r="O34" s="37"/>
    </row>
    <row r="35" spans="1:19" s="5" customFormat="1" ht="13.5" customHeight="1" x14ac:dyDescent="0.25">
      <c r="A35" s="25"/>
      <c r="B35" s="90"/>
      <c r="C35" s="41"/>
      <c r="D35" s="42"/>
      <c r="E35" s="43"/>
      <c r="F35" s="44"/>
      <c r="G35" s="30">
        <f t="shared" si="12"/>
        <v>0</v>
      </c>
      <c r="H35" s="31"/>
      <c r="I35" s="32"/>
      <c r="J35" s="33"/>
      <c r="K35" s="34" t="s">
        <v>36</v>
      </c>
      <c r="L35" s="35">
        <v>300</v>
      </c>
      <c r="M35" s="36"/>
      <c r="N35" s="36"/>
      <c r="O35" s="37"/>
    </row>
    <row r="36" spans="1:19" s="5" customFormat="1" ht="13.5" customHeight="1" x14ac:dyDescent="0.25">
      <c r="A36" s="25"/>
      <c r="B36" s="39" t="s">
        <v>69</v>
      </c>
      <c r="C36" s="41" t="s">
        <v>34</v>
      </c>
      <c r="D36" s="42" t="s">
        <v>35</v>
      </c>
      <c r="E36" s="43">
        <v>0.75</v>
      </c>
      <c r="F36" s="44">
        <v>3000</v>
      </c>
      <c r="G36" s="30">
        <f t="shared" si="12"/>
        <v>2250</v>
      </c>
      <c r="H36" s="31">
        <f t="shared" ref="H36" si="16">E36*0.6</f>
        <v>0.44999999999999996</v>
      </c>
      <c r="I36" s="32">
        <f t="shared" ref="I36" si="17">IF($C36="","",IF(OR($C36="trungvit",$C36="trungga",$C36="trungcut",$C36="nem"),VLOOKUP($C36,calo,3,0)*$E36,VLOOKUP($C36,calo,3,0)*$E36*1000))</f>
        <v>48.75</v>
      </c>
      <c r="J36" s="33"/>
      <c r="K36" s="34" t="s">
        <v>40</v>
      </c>
      <c r="L36" s="35">
        <v>500</v>
      </c>
      <c r="M36" s="36"/>
      <c r="N36" s="36"/>
      <c r="O36" s="37"/>
    </row>
    <row r="37" spans="1:19" s="5" customFormat="1" ht="13.5" customHeight="1" x14ac:dyDescent="0.25">
      <c r="A37" s="25"/>
      <c r="B37" s="45" t="s">
        <v>37</v>
      </c>
      <c r="C37" s="41" t="s">
        <v>38</v>
      </c>
      <c r="D37" s="46" t="s">
        <v>39</v>
      </c>
      <c r="E37" s="47">
        <v>0.06</v>
      </c>
      <c r="F37" s="48">
        <v>18000</v>
      </c>
      <c r="G37" s="30">
        <f t="shared" si="12"/>
        <v>1080</v>
      </c>
      <c r="H37" s="31">
        <f t="shared" ref="H37:H41" si="18">E37*1.6</f>
        <v>9.6000000000000002E-2</v>
      </c>
      <c r="I37" s="32">
        <f t="shared" si="13"/>
        <v>15</v>
      </c>
      <c r="J37" s="33"/>
      <c r="K37" s="34" t="s">
        <v>43</v>
      </c>
      <c r="L37" s="35">
        <v>100</v>
      </c>
      <c r="M37" s="36"/>
      <c r="N37" s="36"/>
      <c r="O37" s="37"/>
    </row>
    <row r="38" spans="1:19" s="5" customFormat="1" ht="13.5" customHeight="1" x14ac:dyDescent="0.25">
      <c r="A38" s="25"/>
      <c r="B38" s="49" t="s">
        <v>70</v>
      </c>
      <c r="C38" s="91" t="s">
        <v>71</v>
      </c>
      <c r="D38" s="46" t="s">
        <v>72</v>
      </c>
      <c r="E38" s="47">
        <v>2E-3</v>
      </c>
      <c r="F38" s="48">
        <v>180000</v>
      </c>
      <c r="G38" s="30">
        <f t="shared" si="12"/>
        <v>360</v>
      </c>
      <c r="H38" s="31">
        <f t="shared" si="18"/>
        <v>3.2000000000000002E-3</v>
      </c>
      <c r="I38" s="32"/>
      <c r="J38" s="33"/>
      <c r="K38" s="34"/>
      <c r="L38" s="35"/>
      <c r="M38" s="36"/>
      <c r="N38" s="36"/>
      <c r="O38" s="37"/>
    </row>
    <row r="39" spans="1:19" s="5" customFormat="1" ht="13.5" customHeight="1" x14ac:dyDescent="0.25">
      <c r="A39" s="25"/>
      <c r="B39" s="51"/>
      <c r="C39" s="92" t="s">
        <v>73</v>
      </c>
      <c r="D39" s="93" t="s">
        <v>74</v>
      </c>
      <c r="E39" s="94">
        <v>5.0000000000000001E-3</v>
      </c>
      <c r="F39" s="80">
        <v>30000</v>
      </c>
      <c r="G39" s="30">
        <f t="shared" si="12"/>
        <v>150</v>
      </c>
      <c r="H39" s="31">
        <f t="shared" si="18"/>
        <v>8.0000000000000002E-3</v>
      </c>
      <c r="I39" s="32">
        <f t="shared" si="13"/>
        <v>0.95</v>
      </c>
      <c r="J39" s="33"/>
      <c r="K39" s="34"/>
      <c r="L39" s="35"/>
      <c r="M39" s="36"/>
      <c r="N39" s="36"/>
      <c r="O39" s="37"/>
    </row>
    <row r="40" spans="1:19" s="5" customFormat="1" ht="13.5" customHeight="1" x14ac:dyDescent="0.25">
      <c r="A40" s="25"/>
      <c r="B40" s="52"/>
      <c r="C40" s="92" t="s">
        <v>75</v>
      </c>
      <c r="D40" s="93" t="s">
        <v>76</v>
      </c>
      <c r="E40" s="94">
        <v>3.0000000000000001E-3</v>
      </c>
      <c r="F40" s="80">
        <v>40000</v>
      </c>
      <c r="G40" s="30">
        <f t="shared" si="12"/>
        <v>120</v>
      </c>
      <c r="H40" s="31">
        <f t="shared" si="18"/>
        <v>4.8000000000000004E-3</v>
      </c>
      <c r="I40" s="32">
        <f t="shared" si="13"/>
        <v>0.81</v>
      </c>
      <c r="J40" s="33"/>
      <c r="K40" s="34"/>
      <c r="L40" s="35"/>
      <c r="M40" s="36"/>
      <c r="N40" s="36"/>
      <c r="O40" s="37"/>
    </row>
    <row r="41" spans="1:19" s="5" customFormat="1" ht="13.5" customHeight="1" x14ac:dyDescent="0.25">
      <c r="A41" s="25"/>
      <c r="B41" s="53" t="s">
        <v>48</v>
      </c>
      <c r="C41" s="26" t="s">
        <v>49</v>
      </c>
      <c r="D41" s="40"/>
      <c r="E41" s="54">
        <v>1.2E-2</v>
      </c>
      <c r="F41" s="29"/>
      <c r="G41" s="30">
        <v>600</v>
      </c>
      <c r="H41" s="55"/>
      <c r="I41" s="32">
        <f t="shared" si="13"/>
        <v>107.64000000000001</v>
      </c>
      <c r="J41" s="33"/>
      <c r="K41" s="56"/>
      <c r="L41" s="56"/>
      <c r="M41" s="36"/>
      <c r="N41" s="36"/>
      <c r="O41" s="37"/>
    </row>
    <row r="42" spans="1:19" s="5" customFormat="1" ht="13.5" customHeight="1" x14ac:dyDescent="0.25">
      <c r="A42" s="25"/>
      <c r="B42" s="26" t="s">
        <v>50</v>
      </c>
      <c r="C42" s="53"/>
      <c r="D42" s="27"/>
      <c r="E42" s="57"/>
      <c r="F42" s="58"/>
      <c r="G42" s="59">
        <v>600</v>
      </c>
      <c r="H42" s="55"/>
      <c r="I42" s="32" t="str">
        <f t="shared" si="13"/>
        <v/>
      </c>
      <c r="J42" s="33"/>
      <c r="K42" s="56"/>
      <c r="L42" s="56"/>
      <c r="M42" s="36"/>
      <c r="N42" s="36"/>
      <c r="O42" s="37"/>
    </row>
    <row r="43" spans="1:19" s="5" customFormat="1" ht="13.5" customHeight="1" x14ac:dyDescent="0.25">
      <c r="A43" s="25"/>
      <c r="B43" s="60" t="s">
        <v>51</v>
      </c>
      <c r="C43" s="61"/>
      <c r="D43" s="62"/>
      <c r="E43" s="63"/>
      <c r="F43" s="58"/>
      <c r="G43" s="64">
        <f>SUM(G33:G42)</f>
        <v>12900</v>
      </c>
      <c r="H43" s="65">
        <f>SUM(H33:H42)</f>
        <v>0.79299999999999993</v>
      </c>
      <c r="I43" s="66">
        <f>SUM(I33:I42)</f>
        <v>749.44999999999993</v>
      </c>
      <c r="J43" s="66">
        <v>4500</v>
      </c>
      <c r="K43" s="34"/>
      <c r="L43" s="67">
        <f>SUM(L33:L39)</f>
        <v>4900</v>
      </c>
      <c r="M43" s="36"/>
      <c r="N43" s="36"/>
      <c r="O43" s="37"/>
    </row>
    <row r="44" spans="1:19" s="5" customFormat="1" ht="17.100000000000001" customHeight="1" x14ac:dyDescent="0.25">
      <c r="A44" s="68" t="s">
        <v>8</v>
      </c>
      <c r="B44" s="68" t="s">
        <v>9</v>
      </c>
      <c r="C44" s="69"/>
      <c r="D44" s="68" t="s">
        <v>11</v>
      </c>
      <c r="E44" s="70" t="s">
        <v>12</v>
      </c>
      <c r="F44" s="71" t="s">
        <v>13</v>
      </c>
      <c r="G44" s="71" t="s">
        <v>14</v>
      </c>
      <c r="H44" s="70" t="s">
        <v>15</v>
      </c>
      <c r="I44" s="72" t="s">
        <v>16</v>
      </c>
      <c r="J44" s="73" t="s">
        <v>17</v>
      </c>
      <c r="K44" s="71" t="s">
        <v>18</v>
      </c>
      <c r="L44" s="71" t="s">
        <v>19</v>
      </c>
      <c r="M44" s="68" t="s">
        <v>20</v>
      </c>
      <c r="N44" s="68" t="s">
        <v>21</v>
      </c>
      <c r="O44" s="68" t="s">
        <v>22</v>
      </c>
    </row>
    <row r="45" spans="1:19" s="5" customFormat="1" ht="17.100000000000001" customHeight="1" x14ac:dyDescent="0.25">
      <c r="A45" s="25" t="s">
        <v>77</v>
      </c>
      <c r="B45" s="26" t="s">
        <v>24</v>
      </c>
      <c r="C45" s="26" t="s">
        <v>25</v>
      </c>
      <c r="D45" s="40" t="s">
        <v>26</v>
      </c>
      <c r="E45" s="28">
        <v>0.12</v>
      </c>
      <c r="F45" s="29">
        <v>19000</v>
      </c>
      <c r="G45" s="30">
        <f t="shared" ref="G45:G49" si="19">F45*E45</f>
        <v>2280</v>
      </c>
      <c r="H45" s="31">
        <f>E45*1.6</f>
        <v>0.192</v>
      </c>
      <c r="I45" s="32">
        <f t="shared" ref="I45:I52" si="20">IF($C45="","",IF(OR($C45="trungvit",$C45="trungga",$C45="trungcut",$C45="nem"),VLOOKUP($C45,calo,3,0)*$E45,VLOOKUP($C45,calo,3,0)*$E45*1000))</f>
        <v>432</v>
      </c>
      <c r="J45" s="95" t="s">
        <v>78</v>
      </c>
      <c r="K45" s="34" t="s">
        <v>28</v>
      </c>
      <c r="L45" s="35">
        <v>1500</v>
      </c>
      <c r="M45" s="36">
        <f>G53+J53+L53</f>
        <v>21960.909090909088</v>
      </c>
      <c r="N45" s="37">
        <f>M45*0.1</f>
        <v>2196.090909090909</v>
      </c>
      <c r="O45" s="74">
        <f>M45+N45</f>
        <v>24156.999999999996</v>
      </c>
    </row>
    <row r="46" spans="1:19" s="5" customFormat="1" ht="13.5" customHeight="1" x14ac:dyDescent="0.25">
      <c r="A46" s="25"/>
      <c r="B46" s="96" t="s">
        <v>79</v>
      </c>
      <c r="C46" s="97" t="s">
        <v>71</v>
      </c>
      <c r="D46" s="98" t="s">
        <v>72</v>
      </c>
      <c r="E46" s="99">
        <v>2.6949494949494935E-2</v>
      </c>
      <c r="F46" s="100">
        <v>180000</v>
      </c>
      <c r="G46" s="101">
        <f t="shared" ref="G46:G47" si="21">E46*F46</f>
        <v>4850.9090909090883</v>
      </c>
      <c r="H46" s="102">
        <f t="shared" ref="H46:H50" si="22">E46*1.6</f>
        <v>4.3119191919191897E-2</v>
      </c>
      <c r="I46" s="103">
        <f t="shared" ref="I46:I47" si="23">IF($C46="","",IF(OR($C46="trungvit",$C46="trungga",$C46="trungcut",$C46="nem"),VLOOKUP($C46,calo,3,0)*$E46,VLOOKUP($C46,calo,3,0)*$E46*1000))</f>
        <v>39.885252525252504</v>
      </c>
      <c r="J46" s="95"/>
      <c r="K46" s="34" t="s">
        <v>32</v>
      </c>
      <c r="L46" s="35">
        <v>2500</v>
      </c>
      <c r="M46" s="36"/>
      <c r="N46" s="37"/>
      <c r="O46" s="74"/>
      <c r="Q46" s="104"/>
      <c r="R46" s="105"/>
      <c r="S46" s="106"/>
    </row>
    <row r="47" spans="1:19" s="5" customFormat="1" ht="13.5" customHeight="1" x14ac:dyDescent="0.25">
      <c r="A47" s="25"/>
      <c r="B47" s="107"/>
      <c r="C47" s="41" t="s">
        <v>34</v>
      </c>
      <c r="D47" s="42" t="s">
        <v>80</v>
      </c>
      <c r="E47" s="108">
        <v>4</v>
      </c>
      <c r="F47" s="44">
        <v>750</v>
      </c>
      <c r="G47" s="30">
        <f t="shared" si="21"/>
        <v>3000</v>
      </c>
      <c r="H47" s="31">
        <f t="shared" si="22"/>
        <v>6.4</v>
      </c>
      <c r="I47" s="32">
        <f t="shared" si="23"/>
        <v>260</v>
      </c>
      <c r="J47" s="95"/>
      <c r="K47" s="34" t="s">
        <v>36</v>
      </c>
      <c r="L47" s="35">
        <v>300</v>
      </c>
      <c r="M47" s="36"/>
      <c r="N47" s="37"/>
      <c r="O47" s="74"/>
      <c r="P47" s="109"/>
      <c r="Q47" s="104"/>
      <c r="R47" s="105"/>
      <c r="S47" s="106"/>
    </row>
    <row r="48" spans="1:19" s="5" customFormat="1" ht="17.100000000000001" customHeight="1" x14ac:dyDescent="0.25">
      <c r="A48" s="25"/>
      <c r="B48" s="110" t="s">
        <v>81</v>
      </c>
      <c r="C48" s="111" t="s">
        <v>82</v>
      </c>
      <c r="D48" s="46" t="s">
        <v>83</v>
      </c>
      <c r="E48" s="47">
        <v>0.06</v>
      </c>
      <c r="F48" s="48">
        <v>18000</v>
      </c>
      <c r="G48" s="30">
        <f t="shared" si="19"/>
        <v>1080</v>
      </c>
      <c r="H48" s="31">
        <f t="shared" si="22"/>
        <v>9.6000000000000002E-2</v>
      </c>
      <c r="I48" s="32">
        <f t="shared" si="20"/>
        <v>13.2</v>
      </c>
      <c r="J48" s="95"/>
      <c r="K48" s="34" t="s">
        <v>40</v>
      </c>
      <c r="L48" s="35">
        <v>500</v>
      </c>
      <c r="M48" s="36"/>
      <c r="N48" s="37"/>
      <c r="O48" s="74"/>
      <c r="Q48" s="109"/>
    </row>
    <row r="49" spans="1:18" s="5" customFormat="1" ht="17.100000000000001" customHeight="1" x14ac:dyDescent="0.25">
      <c r="A49" s="25"/>
      <c r="B49" s="49" t="s">
        <v>84</v>
      </c>
      <c r="C49" s="112" t="s">
        <v>85</v>
      </c>
      <c r="D49" s="112" t="s">
        <v>86</v>
      </c>
      <c r="E49" s="113">
        <v>2.5000000000000001E-2</v>
      </c>
      <c r="F49" s="48">
        <v>18000</v>
      </c>
      <c r="G49" s="30">
        <f t="shared" si="19"/>
        <v>450</v>
      </c>
      <c r="H49" s="31">
        <f t="shared" si="22"/>
        <v>4.0000000000000008E-2</v>
      </c>
      <c r="I49" s="32">
        <f t="shared" si="20"/>
        <v>4</v>
      </c>
      <c r="J49" s="95"/>
      <c r="K49" s="34" t="s">
        <v>43</v>
      </c>
      <c r="L49" s="35">
        <v>100</v>
      </c>
      <c r="M49" s="36"/>
      <c r="N49" s="37"/>
      <c r="O49" s="74"/>
      <c r="P49" s="109"/>
    </row>
    <row r="50" spans="1:18" s="5" customFormat="1" ht="17.100000000000001" customHeight="1" x14ac:dyDescent="0.25">
      <c r="A50" s="25"/>
      <c r="B50" s="51"/>
      <c r="C50" s="112"/>
      <c r="D50" s="50" t="s">
        <v>87</v>
      </c>
      <c r="E50" s="113"/>
      <c r="F50" s="48"/>
      <c r="G50" s="30">
        <v>200</v>
      </c>
      <c r="H50" s="31">
        <f t="shared" si="22"/>
        <v>0</v>
      </c>
      <c r="I50" s="32" t="str">
        <f t="shared" si="20"/>
        <v/>
      </c>
      <c r="J50" s="95"/>
      <c r="K50" s="34"/>
      <c r="L50" s="35"/>
      <c r="M50" s="36"/>
      <c r="N50" s="37"/>
      <c r="O50" s="74"/>
      <c r="R50" s="109"/>
    </row>
    <row r="51" spans="1:18" s="5" customFormat="1" ht="17.100000000000001" customHeight="1" x14ac:dyDescent="0.25">
      <c r="A51" s="25"/>
      <c r="B51" s="26" t="s">
        <v>48</v>
      </c>
      <c r="C51" s="26" t="s">
        <v>49</v>
      </c>
      <c r="D51" s="40"/>
      <c r="E51" s="54">
        <v>1.2E-2</v>
      </c>
      <c r="F51" s="29"/>
      <c r="G51" s="30">
        <v>600</v>
      </c>
      <c r="H51" s="81"/>
      <c r="I51" s="32">
        <f t="shared" si="20"/>
        <v>107.64000000000001</v>
      </c>
      <c r="J51" s="95"/>
      <c r="K51" s="56"/>
      <c r="L51" s="82"/>
      <c r="M51" s="36"/>
      <c r="N51" s="37"/>
      <c r="O51" s="74"/>
    </row>
    <row r="52" spans="1:18" s="5" customFormat="1" ht="17.100000000000001" customHeight="1" x14ac:dyDescent="0.25">
      <c r="A52" s="25"/>
      <c r="B52" s="26" t="s">
        <v>50</v>
      </c>
      <c r="C52" s="26"/>
      <c r="D52" s="40"/>
      <c r="E52" s="55"/>
      <c r="F52" s="29"/>
      <c r="G52" s="30">
        <v>600</v>
      </c>
      <c r="H52" s="28"/>
      <c r="I52" s="32" t="str">
        <f t="shared" si="20"/>
        <v/>
      </c>
      <c r="J52" s="95"/>
      <c r="K52" s="56"/>
      <c r="L52" s="82"/>
      <c r="M52" s="36"/>
      <c r="N52" s="37"/>
      <c r="O52" s="74"/>
    </row>
    <row r="53" spans="1:18" s="5" customFormat="1" ht="17.100000000000001" customHeight="1" x14ac:dyDescent="0.25">
      <c r="A53" s="25"/>
      <c r="B53" s="83" t="s">
        <v>51</v>
      </c>
      <c r="C53" s="84"/>
      <c r="D53" s="85"/>
      <c r="E53" s="55"/>
      <c r="F53" s="64"/>
      <c r="G53" s="86">
        <f>SUM(G45:G52)</f>
        <v>13060.909090909088</v>
      </c>
      <c r="H53" s="55">
        <f>SUM(H45:H52)</f>
        <v>6.7711191919191922</v>
      </c>
      <c r="I53" s="66">
        <f>SUM(I45:I52)</f>
        <v>856.72525252525259</v>
      </c>
      <c r="J53" s="66">
        <v>4000</v>
      </c>
      <c r="K53" s="87"/>
      <c r="L53" s="67">
        <f>SUM(L45:L52)</f>
        <v>4900</v>
      </c>
      <c r="M53" s="36"/>
      <c r="N53" s="37"/>
      <c r="O53" s="74"/>
    </row>
    <row r="54" spans="1:18" s="5" customFormat="1" ht="17.100000000000001" customHeight="1" x14ac:dyDescent="0.25">
      <c r="A54" s="68" t="s">
        <v>8</v>
      </c>
      <c r="B54" s="68" t="s">
        <v>9</v>
      </c>
      <c r="C54" s="69"/>
      <c r="D54" s="68" t="s">
        <v>11</v>
      </c>
      <c r="E54" s="70" t="s">
        <v>12</v>
      </c>
      <c r="F54" s="71" t="s">
        <v>13</v>
      </c>
      <c r="G54" s="71" t="s">
        <v>14</v>
      </c>
      <c r="H54" s="70" t="s">
        <v>15</v>
      </c>
      <c r="I54" s="72" t="s">
        <v>16</v>
      </c>
      <c r="J54" s="73" t="s">
        <v>17</v>
      </c>
      <c r="K54" s="71" t="s">
        <v>18</v>
      </c>
      <c r="L54" s="71" t="s">
        <v>19</v>
      </c>
      <c r="M54" s="68" t="s">
        <v>20</v>
      </c>
      <c r="N54" s="68" t="s">
        <v>21</v>
      </c>
      <c r="O54" s="68" t="s">
        <v>22</v>
      </c>
    </row>
    <row r="55" spans="1:18" s="5" customFormat="1" ht="17.100000000000001" customHeight="1" x14ac:dyDescent="0.25">
      <c r="A55" s="25" t="s">
        <v>88</v>
      </c>
      <c r="B55" s="26" t="s">
        <v>24</v>
      </c>
      <c r="C55" s="26" t="s">
        <v>25</v>
      </c>
      <c r="D55" s="40" t="s">
        <v>26</v>
      </c>
      <c r="E55" s="28">
        <v>0.12</v>
      </c>
      <c r="F55" s="29">
        <v>19000</v>
      </c>
      <c r="G55" s="30">
        <f t="shared" ref="G55:G56" si="24">F55*E55</f>
        <v>2280</v>
      </c>
      <c r="H55" s="31">
        <f>E55*1.6</f>
        <v>0.192</v>
      </c>
      <c r="I55" s="32">
        <f t="shared" ref="I55:I62" si="25">IF($C55="","",IF(OR($C55="trungvit",$C55="trungga",$C55="trungcut",$C55="nem"),VLOOKUP($C55,calo,3,0)*$E55,VLOOKUP($C55,calo,3,0)*$E55*1000))</f>
        <v>432</v>
      </c>
      <c r="J55" s="33" t="s">
        <v>89</v>
      </c>
      <c r="K55" s="34" t="s">
        <v>28</v>
      </c>
      <c r="L55" s="35">
        <v>1500</v>
      </c>
      <c r="M55" s="36">
        <f>G63+J63+L63</f>
        <v>21520</v>
      </c>
      <c r="N55" s="37">
        <f>M55*0.1</f>
        <v>2152</v>
      </c>
      <c r="O55" s="74">
        <f>M55+N55</f>
        <v>23672</v>
      </c>
    </row>
    <row r="56" spans="1:18" s="5" customFormat="1" ht="17.100000000000001" customHeight="1" x14ac:dyDescent="0.25">
      <c r="A56" s="25"/>
      <c r="B56" s="75" t="s">
        <v>90</v>
      </c>
      <c r="C56" s="39" t="s">
        <v>30</v>
      </c>
      <c r="D56" s="40" t="s">
        <v>91</v>
      </c>
      <c r="E56" s="89">
        <v>6.5000000000000002E-2</v>
      </c>
      <c r="F56" s="29">
        <v>84000</v>
      </c>
      <c r="G56" s="30">
        <f t="shared" si="24"/>
        <v>5460</v>
      </c>
      <c r="H56" s="31">
        <f t="shared" ref="H56" si="26">E56*0.6</f>
        <v>3.9E-2</v>
      </c>
      <c r="I56" s="32">
        <f t="shared" ref="I56" si="27">IF($C56="","",IF(OR($C56="trungvit",$C56="trungga",$C56="trungcut",$C56="nem"),VLOOKUP($C56,calo1,3,0)*$E56,VLOOKUP($C56,calo1,3,0)*$E56*1000))</f>
        <v>144.30000000000001</v>
      </c>
      <c r="J56" s="33"/>
      <c r="K56" s="34" t="s">
        <v>32</v>
      </c>
      <c r="L56" s="35">
        <v>2500</v>
      </c>
      <c r="M56" s="36"/>
      <c r="N56" s="37"/>
      <c r="O56" s="74"/>
    </row>
    <row r="57" spans="1:18" s="5" customFormat="1" ht="17.100000000000001" customHeight="1" x14ac:dyDescent="0.25">
      <c r="A57" s="25"/>
      <c r="B57" s="75"/>
      <c r="C57" s="41"/>
      <c r="D57" s="42" t="s">
        <v>57</v>
      </c>
      <c r="E57" s="43"/>
      <c r="F57" s="44"/>
      <c r="G57" s="30">
        <v>300</v>
      </c>
      <c r="H57" s="31"/>
      <c r="I57" s="32"/>
      <c r="J57" s="33"/>
      <c r="K57" s="34" t="s">
        <v>36</v>
      </c>
      <c r="L57" s="35">
        <v>300</v>
      </c>
      <c r="M57" s="36"/>
      <c r="N57" s="37"/>
      <c r="O57" s="74"/>
    </row>
    <row r="58" spans="1:18" s="5" customFormat="1" ht="17.100000000000001" customHeight="1" x14ac:dyDescent="0.25">
      <c r="A58" s="25"/>
      <c r="B58" s="114" t="s">
        <v>58</v>
      </c>
      <c r="C58" s="41" t="s">
        <v>59</v>
      </c>
      <c r="D58" s="40" t="s">
        <v>60</v>
      </c>
      <c r="E58" s="78">
        <v>0.05</v>
      </c>
      <c r="F58" s="30">
        <v>22000</v>
      </c>
      <c r="G58" s="30">
        <f t="shared" ref="G58" si="28">E58*F58</f>
        <v>1100</v>
      </c>
      <c r="H58" s="31">
        <f t="shared" ref="H58" si="29">E58*0.6</f>
        <v>0.03</v>
      </c>
      <c r="I58" s="32">
        <f t="shared" si="25"/>
        <v>135.5</v>
      </c>
      <c r="J58" s="33"/>
      <c r="K58" s="34" t="s">
        <v>40</v>
      </c>
      <c r="L58" s="35">
        <v>500</v>
      </c>
      <c r="M58" s="36"/>
      <c r="N58" s="37"/>
      <c r="O58" s="74"/>
    </row>
    <row r="59" spans="1:18" s="5" customFormat="1" ht="17.100000000000001" customHeight="1" x14ac:dyDescent="0.25">
      <c r="A59" s="25"/>
      <c r="B59" s="79" t="s">
        <v>92</v>
      </c>
      <c r="C59" s="41" t="s">
        <v>38</v>
      </c>
      <c r="D59" s="46" t="s">
        <v>93</v>
      </c>
      <c r="E59" s="47">
        <v>0.06</v>
      </c>
      <c r="F59" s="48">
        <v>18000</v>
      </c>
      <c r="G59" s="30">
        <f t="shared" ref="G59:G60" si="30">F59*E59</f>
        <v>1080</v>
      </c>
      <c r="H59" s="31">
        <f t="shared" ref="H59:H60" si="31">E59*1.6</f>
        <v>9.6000000000000002E-2</v>
      </c>
      <c r="I59" s="32">
        <f t="shared" si="25"/>
        <v>15</v>
      </c>
      <c r="J59" s="33"/>
      <c r="K59" s="34" t="s">
        <v>43</v>
      </c>
      <c r="L59" s="35">
        <v>100</v>
      </c>
      <c r="M59" s="36"/>
      <c r="N59" s="37"/>
      <c r="O59" s="74"/>
    </row>
    <row r="60" spans="1:18" s="5" customFormat="1" ht="17.100000000000001" customHeight="1" x14ac:dyDescent="0.25">
      <c r="A60" s="25"/>
      <c r="B60" s="115" t="s">
        <v>94</v>
      </c>
      <c r="C60" s="41" t="s">
        <v>30</v>
      </c>
      <c r="D60" s="50" t="s">
        <v>76</v>
      </c>
      <c r="E60" s="47">
        <v>5.0000000000000001E-3</v>
      </c>
      <c r="F60" s="29">
        <v>40000</v>
      </c>
      <c r="G60" s="30">
        <f t="shared" si="30"/>
        <v>200</v>
      </c>
      <c r="H60" s="31">
        <f t="shared" si="31"/>
        <v>8.0000000000000002E-3</v>
      </c>
      <c r="I60" s="32">
        <f t="shared" si="25"/>
        <v>11.1</v>
      </c>
      <c r="J60" s="33"/>
      <c r="K60" s="34"/>
      <c r="L60" s="35"/>
      <c r="M60" s="36"/>
      <c r="N60" s="37"/>
      <c r="O60" s="74"/>
    </row>
    <row r="61" spans="1:18" s="5" customFormat="1" ht="17.100000000000001" customHeight="1" x14ac:dyDescent="0.25">
      <c r="A61" s="25"/>
      <c r="B61" s="26" t="s">
        <v>48</v>
      </c>
      <c r="C61" s="26" t="s">
        <v>49</v>
      </c>
      <c r="D61" s="40"/>
      <c r="E61" s="54">
        <v>1.2E-2</v>
      </c>
      <c r="F61" s="29"/>
      <c r="G61" s="30">
        <v>600</v>
      </c>
      <c r="H61" s="81"/>
      <c r="I61" s="32">
        <f t="shared" si="25"/>
        <v>107.64000000000001</v>
      </c>
      <c r="J61" s="33"/>
      <c r="K61" s="56"/>
      <c r="L61" s="82"/>
      <c r="M61" s="36"/>
      <c r="N61" s="37"/>
      <c r="O61" s="74"/>
    </row>
    <row r="62" spans="1:18" s="5" customFormat="1" ht="17.100000000000001" customHeight="1" x14ac:dyDescent="0.25">
      <c r="A62" s="25"/>
      <c r="B62" s="26" t="s">
        <v>50</v>
      </c>
      <c r="C62" s="26"/>
      <c r="D62" s="40"/>
      <c r="E62" s="55"/>
      <c r="F62" s="29"/>
      <c r="G62" s="30">
        <v>600</v>
      </c>
      <c r="H62" s="28"/>
      <c r="I62" s="32" t="str">
        <f t="shared" si="25"/>
        <v/>
      </c>
      <c r="J62" s="33"/>
      <c r="K62" s="56"/>
      <c r="L62" s="82"/>
      <c r="M62" s="36"/>
      <c r="N62" s="37"/>
      <c r="O62" s="74"/>
    </row>
    <row r="63" spans="1:18" s="5" customFormat="1" ht="17.100000000000001" customHeight="1" x14ac:dyDescent="0.25">
      <c r="A63" s="25"/>
      <c r="B63" s="83" t="s">
        <v>51</v>
      </c>
      <c r="C63" s="84"/>
      <c r="D63" s="85"/>
      <c r="E63" s="55"/>
      <c r="F63" s="64"/>
      <c r="G63" s="86">
        <f>SUM(G55:G62)</f>
        <v>11620</v>
      </c>
      <c r="H63" s="55">
        <f>SUM(H55:H62)</f>
        <v>0.36499999999999999</v>
      </c>
      <c r="I63" s="66">
        <f>SUM(I55:I62)</f>
        <v>845.54</v>
      </c>
      <c r="J63" s="66">
        <v>5000</v>
      </c>
      <c r="K63" s="87"/>
      <c r="L63" s="67">
        <f>SUM(L55:L62)</f>
        <v>4900</v>
      </c>
      <c r="M63" s="36"/>
      <c r="N63" s="37"/>
      <c r="O63" s="74"/>
    </row>
    <row r="64" spans="1:18" s="5" customFormat="1" ht="17.100000000000001" customHeight="1" thickBot="1" x14ac:dyDescent="0.3">
      <c r="A64" s="116" t="s">
        <v>95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8">
        <f>M10+M21+M33+M45+M55</f>
        <v>109090.90909090909</v>
      </c>
      <c r="N64" s="118">
        <f>N10+N21+N33+N45+N55</f>
        <v>10909.090909090908</v>
      </c>
      <c r="O64" s="118">
        <f>O10+O21+O33+O45+O55</f>
        <v>120000</v>
      </c>
      <c r="P64" s="109"/>
      <c r="Q64" s="109"/>
    </row>
    <row r="65" spans="16:17" x14ac:dyDescent="0.2">
      <c r="P65" s="119"/>
      <c r="Q65" s="119"/>
    </row>
  </sheetData>
  <mergeCells count="41">
    <mergeCell ref="A64:L64"/>
    <mergeCell ref="A55:A63"/>
    <mergeCell ref="J55:J62"/>
    <mergeCell ref="M55:M63"/>
    <mergeCell ref="N55:N63"/>
    <mergeCell ref="O55:O63"/>
    <mergeCell ref="B56:B57"/>
    <mergeCell ref="A45:A53"/>
    <mergeCell ref="J45:J52"/>
    <mergeCell ref="M45:M53"/>
    <mergeCell ref="N45:N53"/>
    <mergeCell ref="O45:O53"/>
    <mergeCell ref="B46:B47"/>
    <mergeCell ref="B49:B50"/>
    <mergeCell ref="A33:A43"/>
    <mergeCell ref="J33:J42"/>
    <mergeCell ref="M33:M43"/>
    <mergeCell ref="N33:N43"/>
    <mergeCell ref="O33:O43"/>
    <mergeCell ref="B34:B35"/>
    <mergeCell ref="B38:B40"/>
    <mergeCell ref="A21:A31"/>
    <mergeCell ref="J21:J30"/>
    <mergeCell ref="M21:M31"/>
    <mergeCell ref="N21:N31"/>
    <mergeCell ref="O21:O31"/>
    <mergeCell ref="B22:B23"/>
    <mergeCell ref="B26:B28"/>
    <mergeCell ref="D8:O8"/>
    <mergeCell ref="A10:A19"/>
    <mergeCell ref="J10:J18"/>
    <mergeCell ref="M10:M19"/>
    <mergeCell ref="N10:N19"/>
    <mergeCell ref="O10:O19"/>
    <mergeCell ref="B14:B16"/>
    <mergeCell ref="D1:O1"/>
    <mergeCell ref="D2:O2"/>
    <mergeCell ref="D3:O3"/>
    <mergeCell ref="D4:O4"/>
    <mergeCell ref="D5:O5"/>
    <mergeCell ref="D7:O7"/>
  </mergeCells>
  <pageMargins left="0.28000000000000003" right="0.26" top="0.34" bottom="0.28000000000000003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tuan4.5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NTTH</dc:creator>
  <cp:lastModifiedBy>NTTH</cp:lastModifiedBy>
  <dcterms:created xsi:type="dcterms:W3CDTF">2020-05-22T09:02:08Z</dcterms:created>
  <dcterms:modified xsi:type="dcterms:W3CDTF">2020-05-22T09:02:30Z</dcterms:modified>
</cp:coreProperties>
</file>