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7632" activeTab="2"/>
  </bookViews>
  <sheets>
    <sheet name="Báo cáo" sheetId="1" r:id="rId1"/>
    <sheet name="Cấu hìn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<sst xmlns="http://schemas.openxmlformats.org/spreadsheetml/2006/main" count="251" uniqueCount="197">
  <si>
    <t>20.0-30.0</t>
  </si>
  <si>
    <t>Vị trí dòng group cấp 2</t>
  </si>
  <si>
    <t>No</t>
  </si>
  <si>
    <t>Số thự tự theo G0, G1, G2</t>
  </si>
  <si>
    <t>91.0</t>
  </si>
  <si>
    <t>Tên file Excel xuất báo cáo</t>
  </si>
  <si>
    <t>86.0</t>
  </si>
  <si>
    <t>Thông số khác</t>
  </si>
  <si>
    <t>16.0</t>
  </si>
  <si>
    <t>30.0-40.0</t>
  </si>
  <si>
    <t>Phạm vi cột hiển thị dữ liệu</t>
  </si>
  <si>
    <t>50.0</t>
  </si>
  <si>
    <t>Row_Group2</t>
  </si>
  <si>
    <t>Món canh</t>
  </si>
  <si>
    <t>Protein động vật/ Protein tổng</t>
  </si>
  <si>
    <t>Active</t>
  </si>
  <si>
    <t>1.4</t>
  </si>
  <si>
    <t>13</t>
  </si>
  <si>
    <t>Món xào</t>
  </si>
  <si>
    <t>Tỷ lệ (%)</t>
  </si>
  <si>
    <t>1</t>
  </si>
  <si>
    <t>2</t>
  </si>
  <si>
    <t>3</t>
  </si>
  <si>
    <t>4</t>
  </si>
  <si>
    <t>STT</t>
  </si>
  <si>
    <t>532.5-710.0</t>
  </si>
  <si>
    <t>Đáp ứng nhu cầu hằng ngày
(%)</t>
  </si>
  <si>
    <t>5</t>
  </si>
  <si>
    <t xml:space="preserve">Cấu hình group </t>
  </si>
  <si>
    <t>Version Excel xuất dữ liệu</t>
  </si>
  <si>
    <t>≥ 10</t>
  </si>
  <si>
    <t>89.0</t>
  </si>
  <si>
    <t>86.0-140.0</t>
  </si>
  <si>
    <t>30.1</t>
  </si>
  <si>
    <t>Row_Detail</t>
  </si>
  <si>
    <t>31.9</t>
  </si>
  <si>
    <t>Department</t>
  </si>
  <si>
    <t>Row_Group1</t>
  </si>
  <si>
    <t>Tráng miệng</t>
  </si>
  <si>
    <t>Món mặn</t>
  </si>
  <si>
    <t>Max_Column</t>
  </si>
  <si>
    <t>Password mở file Excel</t>
  </si>
  <si>
    <t>≤ 2.0</t>
  </si>
  <si>
    <t>ColumnName</t>
  </si>
  <si>
    <t>Giá trị</t>
  </si>
  <si>
    <t>Lưu ý: chỉ thay đổi được các cell màu trắng</t>
  </si>
  <si>
    <t>57.1</t>
  </si>
  <si>
    <t>13.0-20.0</t>
  </si>
  <si>
    <t>≥ 48.0</t>
  </si>
  <si>
    <t>64.7</t>
  </si>
  <si>
    <t>50.0-65.0</t>
  </si>
  <si>
    <t>Password</t>
  </si>
  <si>
    <t>22.1</t>
  </si>
  <si>
    <t>Tư</t>
  </si>
  <si>
    <t>61.9</t>
  </si>
  <si>
    <t>33.3</t>
  </si>
  <si>
    <t>17.5</t>
  </si>
  <si>
    <t>15</t>
  </si>
  <si>
    <t>20.1</t>
  </si>
  <si>
    <t>Vị trí dòng xuất dữ liệu detail</t>
  </si>
  <si>
    <t>49.5</t>
  </si>
  <si>
    <t>Thực đơn tuần</t>
  </si>
  <si>
    <t>FileName</t>
  </si>
  <si>
    <t>Vị trí dòng SumAll</t>
  </si>
  <si>
    <t>Món chính</t>
  </si>
  <si>
    <t>54.6</t>
  </si>
  <si>
    <t>567.0</t>
  </si>
  <si>
    <t>Version_Out</t>
  </si>
  <si>
    <t>Row_End</t>
  </si>
  <si>
    <t>Sáu</t>
  </si>
  <si>
    <t>Năm</t>
  </si>
  <si>
    <t>Vị trí</t>
  </si>
  <si>
    <t>1.6</t>
  </si>
  <si>
    <t>Tiêu chuẩn</t>
  </si>
  <si>
    <t>Phần mềm Xây dựng Thực đơn Cân bằng Dinh dưỡng thực hiện bởi Bộ Giáo dục và Đào tạo, Công ty Ajinomoto Việt Nam và Viện Dinh dưỡng Quốc gia</t>
  </si>
  <si>
    <t>535.0</t>
  </si>
  <si>
    <t>15.2</t>
  </si>
  <si>
    <t>25.4</t>
  </si>
  <si>
    <t>Tham số</t>
  </si>
  <si>
    <t>Thứ</t>
  </si>
  <si>
    <t>Ghi chú</t>
  </si>
  <si>
    <t>Vị trí dòng group cấp 1</t>
  </si>
  <si>
    <t>Cơm</t>
  </si>
  <si>
    <t>591.0</t>
  </si>
  <si>
    <t>Division</t>
  </si>
  <si>
    <r>
      <t>P</t>
    </r>
    <r>
      <rPr>
        <b/>
        <vertAlign val="superscript"/>
        <sz val="11"/>
        <rFont val="Arial"/>
        <family val="2"/>
      </rPr>
      <t>(2)</t>
    </r>
  </si>
  <si>
    <r>
      <t>L</t>
    </r>
    <r>
      <rPr>
        <b/>
        <vertAlign val="superscript"/>
        <sz val="11"/>
        <rFont val="Arial"/>
        <family val="2"/>
      </rPr>
      <t>(2)</t>
    </r>
  </si>
  <si>
    <r>
      <t>G</t>
    </r>
    <r>
      <rPr>
        <b/>
        <vertAlign val="superscript"/>
        <sz val="11"/>
        <rFont val="Arial"/>
        <family val="2"/>
      </rPr>
      <t>(2)</t>
    </r>
  </si>
  <si>
    <r>
      <t>Tổng lượng rau củ quả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 xml:space="preserve">
(g)</t>
    </r>
  </si>
  <si>
    <r>
      <t>Hàm lượng muối</t>
    </r>
    <r>
      <rPr>
        <b/>
        <vertAlign val="superscript"/>
        <sz val="11"/>
        <rFont val="Arial"/>
        <family val="2"/>
      </rPr>
      <t>(5)</t>
    </r>
    <r>
      <rPr>
        <b/>
        <sz val="11"/>
        <rFont val="Arial"/>
        <family val="2"/>
      </rPr>
      <t xml:space="preserve">
(g)</t>
    </r>
  </si>
  <si>
    <r>
      <t>Năng lượng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  (kcal)</t>
    </r>
  </si>
  <si>
    <r>
      <t>Ghi chú:</t>
    </r>
    <r>
      <rPr>
        <i/>
        <sz val="9.5"/>
        <rFont val="Arial"/>
        <family val="2"/>
      </rPr>
      <t xml:space="preserve"> </t>
    </r>
  </si>
  <si>
    <r>
      <t>(1)</t>
    </r>
    <r>
      <rPr>
        <i/>
        <sz val="9.5"/>
        <rFont val="Arial"/>
        <family val="2"/>
      </rPr>
      <t xml:space="preserve"> Phần trăm năng lượng được tính trên tổng năng lượng của một ngày.</t>
    </r>
  </si>
  <si>
    <r>
      <t xml:space="preserve">(2) </t>
    </r>
    <r>
      <rPr>
        <i/>
        <sz val="9.5"/>
        <rFont val="Arial"/>
        <family val="2"/>
      </rPr>
      <t>Phần trăm Protein, Lipid, Glucid được tính trên tổng năng lượng của một bữa.</t>
    </r>
  </si>
  <si>
    <r>
      <t xml:space="preserve">(4) </t>
    </r>
    <r>
      <rPr>
        <i/>
        <sz val="9.5"/>
        <rFont val="Arial"/>
        <family val="2"/>
      </rPr>
      <t>Tổng lượng rau củ quả trong thực đơn, chưa bao gồm trái cây tráng miệng.</t>
    </r>
  </si>
  <si>
    <r>
      <t xml:space="preserve">(5) </t>
    </r>
    <r>
      <rPr>
        <i/>
        <sz val="9.5"/>
        <rFont val="Arial"/>
        <family val="2"/>
      </rPr>
      <t>Tổng lượng muối từ các gia vị chứa muối sử dụng trong thực đơn.</t>
    </r>
  </si>
  <si>
    <r>
      <t>Tổng số nguyên liệu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
(loại)</t>
    </r>
  </si>
  <si>
    <r>
      <t xml:space="preserve">(3) </t>
    </r>
    <r>
      <rPr>
        <i/>
        <sz val="9.5"/>
        <rFont val="Arial"/>
        <family val="2"/>
      </rPr>
      <t>Tổng số loại nguyên liệu sử dụng trong thực đơn,</t>
    </r>
    <r>
      <rPr>
        <i/>
        <vertAlign val="superscript"/>
        <sz val="9.5"/>
        <rFont val="Arial"/>
        <family val="2"/>
      </rPr>
      <t xml:space="preserve"> </t>
    </r>
    <r>
      <rPr>
        <i/>
        <sz val="9.5"/>
        <rFont val="Arial"/>
        <family val="2"/>
      </rPr>
      <t>không bao gồm gia vị.</t>
    </r>
  </si>
  <si>
    <t>I. Thông tin dinh dưỡng chi tiết của thực đơn cho 1 học sinh từ 6-11 tuổi</t>
  </si>
  <si>
    <t>CÔNG TY TNHH THỰC PHẨM MINH THOA- QUỲNH MAI- HAI BÀ TRƯNG - HÀ NỘI</t>
  </si>
  <si>
    <t>Thực đơn  xây dựng bởi" thực đơn cân bằng dinh dưỡng" được thực hiện theo hưỡng dẫn của BGD&amp;ĐT và viện dinh dưỡng Quốc Gia</t>
  </si>
  <si>
    <t>Bánh ga tô cát lát</t>
  </si>
  <si>
    <t>Hai</t>
  </si>
  <si>
    <t>Ba</t>
  </si>
  <si>
    <t>553.0</t>
  </si>
  <si>
    <t>31.2</t>
  </si>
  <si>
    <t>48.2</t>
  </si>
  <si>
    <t>21.5</t>
  </si>
  <si>
    <t>63.2</t>
  </si>
  <si>
    <t>14</t>
  </si>
  <si>
    <t>88.0</t>
  </si>
  <si>
    <t>1.3</t>
  </si>
  <si>
    <t>642.0</t>
  </si>
  <si>
    <t>36.2</t>
  </si>
  <si>
    <t>13.5</t>
  </si>
  <si>
    <t>53.5</t>
  </si>
  <si>
    <t>25.9</t>
  </si>
  <si>
    <t>60.6</t>
  </si>
  <si>
    <t>88.5</t>
  </si>
  <si>
    <t>1.5</t>
  </si>
  <si>
    <t>Hoa quả</t>
  </si>
  <si>
    <t>Bánh su kem</t>
  </si>
  <si>
    <t>Canh bí nấu xương gà</t>
  </si>
  <si>
    <t>Canh cải xanh nấu thịt</t>
  </si>
  <si>
    <t>Đơn giá: 27.000 VNĐ bao gồm 01 bữa ăn chính +  quà chiều + thuế GTGT</t>
  </si>
  <si>
    <t>Thịt bò hầm củ quả</t>
  </si>
  <si>
    <t>Thịt kho trứng</t>
  </si>
  <si>
    <t>Ruốc lợn</t>
  </si>
  <si>
    <t>Thịt đậu xốt cà chua</t>
  </si>
  <si>
    <t>Sữa tươi</t>
  </si>
  <si>
    <t>Gà KFC</t>
  </si>
  <si>
    <t>Giá đỗ xào ngũ sắc</t>
  </si>
  <si>
    <t>Canh chua</t>
  </si>
  <si>
    <t>Rau muống xào tỏi</t>
  </si>
  <si>
    <t>Bắp cải cà rốt xào</t>
  </si>
  <si>
    <t>THỰC ĐƠN TUẦN 4 THÁNG 4 - 2021</t>
  </si>
  <si>
    <t>Canh mướp mồng tơi nấu cua</t>
  </si>
  <si>
    <t>BANG TINH ĐỊNH LƯỢNG THỰC PHẨM TRÊN MỘT HỌC SINH</t>
  </si>
  <si>
    <t>Thứ/ngày</t>
  </si>
  <si>
    <t>Thực đơn</t>
  </si>
  <si>
    <t>NGUYÊ N LIỆU</t>
  </si>
  <si>
    <t>ĐL/1HS</t>
  </si>
  <si>
    <t>Đ.GIÁ</t>
  </si>
  <si>
    <t>T.TIỀN</t>
  </si>
  <si>
    <t>PHỤ PHÍ</t>
  </si>
  <si>
    <t>Tổng cộng</t>
  </si>
  <si>
    <t>Kg</t>
  </si>
  <si>
    <t>VNĐ</t>
  </si>
  <si>
    <t>Gạo tẻ</t>
  </si>
  <si>
    <t>Quà chiều</t>
  </si>
  <si>
    <t>Tổng</t>
  </si>
  <si>
    <t>Thuế</t>
  </si>
  <si>
    <t xml:space="preserve">Thịt kho trứng </t>
  </si>
  <si>
    <t>Thit lợn</t>
  </si>
  <si>
    <t>Bánh ga tô cắt lát</t>
  </si>
  <si>
    <t xml:space="preserve">trứng gà đỏ </t>
  </si>
  <si>
    <t>Nhân công</t>
  </si>
  <si>
    <t>canh chua</t>
  </si>
  <si>
    <t xml:space="preserve">me tươi </t>
  </si>
  <si>
    <t>Ga</t>
  </si>
  <si>
    <t>Điện nước</t>
  </si>
  <si>
    <t>Xà phòng</t>
  </si>
  <si>
    <t xml:space="preserve">rau muống xào tỏi </t>
  </si>
  <si>
    <t>rau muống nhặt</t>
  </si>
  <si>
    <t>Bảo hiểm</t>
  </si>
  <si>
    <t>Dầu ăn</t>
  </si>
  <si>
    <t>Gia vị nấu</t>
  </si>
  <si>
    <t xml:space="preserve">sữa tươi </t>
  </si>
  <si>
    <t>cà chua</t>
  </si>
  <si>
    <t xml:space="preserve">cua xay </t>
  </si>
  <si>
    <t>bánh su kem</t>
  </si>
  <si>
    <t xml:space="preserve">khoai tây gọt </t>
  </si>
  <si>
    <t xml:space="preserve">bắp cải </t>
  </si>
  <si>
    <t>Gà kfc</t>
  </si>
  <si>
    <t>gà lườn k da</t>
  </si>
  <si>
    <t xml:space="preserve">chuối </t>
  </si>
  <si>
    <t xml:space="preserve">Canh bí nấu xương gà </t>
  </si>
  <si>
    <t xml:space="preserve">bí xanh gọt </t>
  </si>
  <si>
    <t xml:space="preserve">xương gà </t>
  </si>
  <si>
    <t xml:space="preserve">giaá đỗ xào ngũ sắc </t>
  </si>
  <si>
    <t xml:space="preserve">giá đỗ </t>
  </si>
  <si>
    <t>Tổng 5 ngày</t>
  </si>
  <si>
    <t>Thứ 2 ngày 26/04</t>
  </si>
  <si>
    <t>Thứ 3 ngày 27/04</t>
  </si>
  <si>
    <t>Thứ 4 ngày 28/04</t>
  </si>
  <si>
    <t>Thứ 5 ngày 29/04</t>
  </si>
  <si>
    <t xml:space="preserve">thịt bò hầm củ quả </t>
  </si>
  <si>
    <t xml:space="preserve">canh cải xanh nấu thịt </t>
  </si>
  <si>
    <t xml:space="preserve">ruốc lợn </t>
  </si>
  <si>
    <t>dẻ sườn bò</t>
  </si>
  <si>
    <t xml:space="preserve">cải xanh </t>
  </si>
  <si>
    <t>ruốc lợn</t>
  </si>
  <si>
    <t>thịt đậu xốt cà chua</t>
  </si>
  <si>
    <t>canh mướp mồng tơi nấu cua</t>
  </si>
  <si>
    <t>bắp cải xào</t>
  </si>
  <si>
    <t xml:space="preserve">dđậu phụ </t>
  </si>
  <si>
    <t>mồng tơi nhặt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</si>
</sst>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mmm\-yy;@"/>
    <numFmt numFmtId="173" formatCode="[$-409]d\-mmm\-yy;@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yyyy"/>
    <numFmt numFmtId="180" formatCode="#,##0.0"/>
    <numFmt numFmtId="181" formatCode="_-* #,##0.00000\ _₫_-;\-* #,##0.00000\ _₫_-;_-* &quot;-&quot;??\ _₫_-;_-@_-"/>
    <numFmt numFmtId="182" formatCode="_-* #,##0\ _₫_-;\-* #,##0\ _₫_-;_-* &quot;-&quot;??\ _₫_-;_-@_-"/>
    <numFmt numFmtId="183" formatCode="_-* #,##0.0000\ _₫_-;\-* #,##0.0000\ _₫_-;_-* &quot;-&quot;??\ _₫_-;_-@"/>
    <numFmt numFmtId="184" formatCode="0.00000"/>
    <numFmt numFmtId="185" formatCode="_(* #,##0.00000_);_(* \(#,##0.00000\);_(* &quot;-&quot;?????_);_(@_)"/>
  </numFmts>
  <fonts count="42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vertAlign val="superscript"/>
      <sz val="9"/>
      <color indexed="10"/>
      <name val="Calibri"/>
      <family val="2"/>
    </font>
    <font>
      <sz val="9.5"/>
      <name val="Arial"/>
      <family val="2"/>
    </font>
    <font>
      <b/>
      <vertAlign val="superscript"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u val="single"/>
      <sz val="9.5"/>
      <name val="Arial"/>
      <family val="2"/>
    </font>
    <font>
      <i/>
      <sz val="9.5"/>
      <name val="Arial"/>
      <family val="2"/>
    </font>
    <font>
      <i/>
      <vertAlign val="superscript"/>
      <sz val="9.5"/>
      <name val="Arial"/>
      <family val="2"/>
    </font>
    <font>
      <b/>
      <sz val="9.5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8" fillId="10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/>
      <protection locked="0"/>
    </xf>
    <xf numFmtId="0" fontId="26" fillId="6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/>
    </xf>
    <xf numFmtId="0" fontId="27" fillId="11" borderId="13" xfId="0" applyFont="1" applyFill="1" applyBorder="1" applyAlignment="1">
      <alignment horizontal="center"/>
    </xf>
    <xf numFmtId="0" fontId="27" fillId="11" borderId="14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 wrapText="1"/>
    </xf>
    <xf numFmtId="0" fontId="40" fillId="0" borderId="15" xfId="0" applyFont="1" applyBorder="1" applyAlignment="1">
      <alignment horizontal="left" vertical="center" wrapText="1"/>
    </xf>
    <xf numFmtId="181" fontId="40" fillId="0" borderId="10" xfId="44" applyNumberFormat="1" applyFont="1" applyBorder="1" applyAlignment="1">
      <alignment horizontal="center" wrapText="1"/>
    </xf>
    <xf numFmtId="182" fontId="40" fillId="0" borderId="10" xfId="44" applyNumberFormat="1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182" fontId="40" fillId="0" borderId="12" xfId="44" applyNumberFormat="1" applyFont="1" applyBorder="1" applyAlignment="1">
      <alignment horizontal="center"/>
    </xf>
    <xf numFmtId="182" fontId="40" fillId="0" borderId="13" xfId="44" applyNumberFormat="1" applyFont="1" applyBorder="1" applyAlignment="1">
      <alignment horizontal="center"/>
    </xf>
    <xf numFmtId="182" fontId="40" fillId="0" borderId="14" xfId="44" applyNumberFormat="1" applyFont="1" applyBorder="1" applyAlignment="1">
      <alignment horizontal="center"/>
    </xf>
    <xf numFmtId="182" fontId="40" fillId="0" borderId="10" xfId="44" applyNumberFormat="1" applyFont="1" applyBorder="1" applyAlignment="1">
      <alignment/>
    </xf>
    <xf numFmtId="0" fontId="40" fillId="0" borderId="16" xfId="0" applyFont="1" applyBorder="1" applyAlignment="1">
      <alignment horizont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/>
    </xf>
    <xf numFmtId="182" fontId="40" fillId="0" borderId="10" xfId="44" applyNumberFormat="1" applyFont="1" applyBorder="1" applyAlignment="1">
      <alignment horizontal="left"/>
    </xf>
    <xf numFmtId="182" fontId="41" fillId="0" borderId="10" xfId="44" applyNumberFormat="1" applyFont="1" applyBorder="1" applyAlignment="1">
      <alignment horizontal="right" wrapText="1"/>
    </xf>
    <xf numFmtId="0" fontId="40" fillId="0" borderId="15" xfId="0" applyFon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wrapText="1"/>
    </xf>
    <xf numFmtId="181" fontId="41" fillId="0" borderId="10" xfId="44" applyNumberFormat="1" applyFont="1" applyBorder="1" applyAlignment="1">
      <alignment horizontal="center" wrapText="1"/>
    </xf>
    <xf numFmtId="174" fontId="37" fillId="0" borderId="10" xfId="44" applyNumberFormat="1" applyFont="1" applyBorder="1" applyAlignment="1">
      <alignment horizontal="center"/>
    </xf>
    <xf numFmtId="182" fontId="41" fillId="0" borderId="10" xfId="44" applyNumberFormat="1" applyFont="1" applyBorder="1" applyAlignment="1">
      <alignment/>
    </xf>
    <xf numFmtId="0" fontId="40" fillId="0" borderId="17" xfId="0" applyFont="1" applyBorder="1" applyAlignment="1">
      <alignment horizontal="center" vertical="center" wrapText="1"/>
    </xf>
    <xf numFmtId="183" fontId="41" fillId="0" borderId="15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174" fontId="37" fillId="0" borderId="10" xfId="44" applyNumberFormat="1" applyFont="1" applyBorder="1" applyAlignment="1">
      <alignment horizontal="center" wrapText="1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82" fontId="41" fillId="0" borderId="10" xfId="44" applyNumberFormat="1" applyFont="1" applyBorder="1" applyAlignment="1">
      <alignment horizontal="center"/>
    </xf>
    <xf numFmtId="183" fontId="41" fillId="0" borderId="16" xfId="0" applyNumberFormat="1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wrapText="1"/>
    </xf>
    <xf numFmtId="181" fontId="41" fillId="0" borderId="15" xfId="44" applyNumberFormat="1" applyFont="1" applyBorder="1" applyAlignment="1">
      <alignment horizontal="center" wrapText="1"/>
    </xf>
    <xf numFmtId="174" fontId="37" fillId="0" borderId="15" xfId="44" applyNumberFormat="1" applyFont="1" applyBorder="1" applyAlignment="1">
      <alignment horizontal="center"/>
    </xf>
    <xf numFmtId="183" fontId="41" fillId="0" borderId="17" xfId="0" applyNumberFormat="1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wrapText="1"/>
    </xf>
    <xf numFmtId="181" fontId="41" fillId="0" borderId="17" xfId="44" applyNumberFormat="1" applyFont="1" applyBorder="1" applyAlignment="1">
      <alignment horizontal="center" wrapText="1"/>
    </xf>
    <xf numFmtId="174" fontId="37" fillId="0" borderId="17" xfId="44" applyNumberFormat="1" applyFont="1" applyBorder="1" applyAlignment="1">
      <alignment horizontal="center"/>
    </xf>
    <xf numFmtId="182" fontId="40" fillId="0" borderId="10" xfId="44" applyNumberFormat="1" applyFont="1" applyBorder="1" applyAlignment="1">
      <alignment horizontal="left" wrapText="1"/>
    </xf>
    <xf numFmtId="182" fontId="41" fillId="0" borderId="10" xfId="44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center" wrapText="1"/>
    </xf>
    <xf numFmtId="181" fontId="41" fillId="0" borderId="16" xfId="44" applyNumberFormat="1" applyFont="1" applyBorder="1" applyAlignment="1">
      <alignment horizontal="center" wrapText="1"/>
    </xf>
    <xf numFmtId="174" fontId="37" fillId="0" borderId="16" xfId="44" applyNumberFormat="1" applyFont="1" applyBorder="1" applyAlignment="1">
      <alignment horizontal="center"/>
    </xf>
    <xf numFmtId="0" fontId="41" fillId="0" borderId="15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right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 wrapText="1"/>
    </xf>
    <xf numFmtId="0" fontId="40" fillId="0" borderId="16" xfId="0" applyFont="1" applyBorder="1" applyAlignment="1">
      <alignment horizontal="center" vertical="center" wrapText="1"/>
    </xf>
    <xf numFmtId="183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wrapText="1"/>
    </xf>
    <xf numFmtId="174" fontId="36" fillId="0" borderId="10" xfId="44" applyNumberFormat="1" applyFont="1" applyBorder="1" applyAlignment="1">
      <alignment horizontal="center"/>
    </xf>
    <xf numFmtId="182" fontId="40" fillId="0" borderId="10" xfId="44" applyNumberFormat="1" applyFont="1" applyBorder="1" applyAlignment="1">
      <alignment horizontal="left" vertical="center" wrapText="1"/>
    </xf>
    <xf numFmtId="182" fontId="40" fillId="0" borderId="10" xfId="44" applyNumberFormat="1" applyFont="1" applyBorder="1" applyAlignment="1">
      <alignment horizontal="right" wrapText="1"/>
    </xf>
    <xf numFmtId="181" fontId="41" fillId="0" borderId="10" xfId="0" applyNumberFormat="1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181" fontId="41" fillId="0" borderId="10" xfId="0" applyNumberFormat="1" applyFont="1" applyBorder="1" applyAlignment="1">
      <alignment vertical="center" wrapText="1"/>
    </xf>
    <xf numFmtId="3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184" fontId="41" fillId="0" borderId="10" xfId="0" applyNumberFormat="1" applyFont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181" fontId="41" fillId="0" borderId="10" xfId="44" applyNumberFormat="1" applyFont="1" applyBorder="1" applyAlignment="1">
      <alignment wrapText="1"/>
    </xf>
    <xf numFmtId="174" fontId="37" fillId="0" borderId="10" xfId="44" applyNumberFormat="1" applyFont="1" applyBorder="1" applyAlignment="1">
      <alignment/>
    </xf>
    <xf numFmtId="182" fontId="40" fillId="0" borderId="15" xfId="44" applyNumberFormat="1" applyFont="1" applyBorder="1" applyAlignment="1">
      <alignment horizontal="left"/>
    </xf>
    <xf numFmtId="182" fontId="41" fillId="0" borderId="15" xfId="44" applyNumberFormat="1" applyFont="1" applyBorder="1" applyAlignment="1">
      <alignment horizontal="right" wrapText="1"/>
    </xf>
    <xf numFmtId="182" fontId="40" fillId="0" borderId="15" xfId="44" applyNumberFormat="1" applyFont="1" applyBorder="1" applyAlignment="1">
      <alignment horizontal="center" vertical="center" wrapText="1"/>
    </xf>
    <xf numFmtId="182" fontId="41" fillId="0" borderId="15" xfId="44" applyNumberFormat="1" applyFont="1" applyBorder="1" applyAlignment="1">
      <alignment horizontal="center" vertical="center" wrapText="1"/>
    </xf>
    <xf numFmtId="182" fontId="40" fillId="0" borderId="16" xfId="44" applyNumberFormat="1" applyFont="1" applyBorder="1" applyAlignment="1">
      <alignment horizontal="center" vertical="center" wrapText="1"/>
    </xf>
    <xf numFmtId="182" fontId="41" fillId="0" borderId="16" xfId="44" applyNumberFormat="1" applyFont="1" applyBorder="1" applyAlignment="1">
      <alignment horizontal="center" vertical="center" wrapText="1"/>
    </xf>
    <xf numFmtId="183" fontId="41" fillId="0" borderId="15" xfId="0" applyNumberFormat="1" applyFont="1" applyBorder="1" applyAlignment="1">
      <alignment horizontal="center" vertical="center" wrapText="1"/>
    </xf>
    <xf numFmtId="183" fontId="41" fillId="0" borderId="17" xfId="0" applyNumberFormat="1" applyFont="1" applyBorder="1" applyAlignment="1">
      <alignment horizontal="center" vertical="center" wrapText="1"/>
    </xf>
    <xf numFmtId="183" fontId="41" fillId="0" borderId="16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181" fontId="38" fillId="0" borderId="15" xfId="0" applyNumberFormat="1" applyFont="1" applyBorder="1" applyAlignment="1">
      <alignment horizontal="center" vertical="center" wrapText="1"/>
    </xf>
    <xf numFmtId="174" fontId="37" fillId="0" borderId="15" xfId="44" applyNumberFormat="1" applyFont="1" applyFill="1" applyBorder="1" applyAlignment="1">
      <alignment horizontal="center" vertical="center"/>
    </xf>
    <xf numFmtId="174" fontId="37" fillId="0" borderId="15" xfId="44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81" fontId="38" fillId="0" borderId="17" xfId="0" applyNumberFormat="1" applyFont="1" applyBorder="1" applyAlignment="1">
      <alignment horizontal="center" vertical="center" wrapText="1"/>
    </xf>
    <xf numFmtId="174" fontId="37" fillId="0" borderId="17" xfId="44" applyNumberFormat="1" applyFont="1" applyFill="1" applyBorder="1" applyAlignment="1">
      <alignment horizontal="center" vertical="center"/>
    </xf>
    <xf numFmtId="174" fontId="37" fillId="0" borderId="17" xfId="44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81" fontId="38" fillId="0" borderId="16" xfId="0" applyNumberFormat="1" applyFont="1" applyBorder="1" applyAlignment="1">
      <alignment horizontal="center" vertical="center" wrapText="1"/>
    </xf>
    <xf numFmtId="174" fontId="37" fillId="0" borderId="16" xfId="44" applyNumberFormat="1" applyFont="1" applyFill="1" applyBorder="1" applyAlignment="1">
      <alignment horizontal="center" vertical="center"/>
    </xf>
    <xf numFmtId="174" fontId="37" fillId="0" borderId="16" xfId="44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/>
    </xf>
    <xf numFmtId="43" fontId="40" fillId="0" borderId="10" xfId="44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182" fontId="40" fillId="0" borderId="12" xfId="44" applyNumberFormat="1" applyFont="1" applyBorder="1" applyAlignment="1">
      <alignment horizontal="left"/>
    </xf>
    <xf numFmtId="182" fontId="40" fillId="0" borderId="13" xfId="44" applyNumberFormat="1" applyFont="1" applyBorder="1" applyAlignment="1">
      <alignment horizontal="left"/>
    </xf>
    <xf numFmtId="182" fontId="40" fillId="0" borderId="14" xfId="44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2" width="5.28125" style="1" customWidth="1"/>
    <col min="3" max="3" width="11.57421875" style="1" customWidth="1"/>
    <col min="4" max="6" width="21.7109375" style="1" customWidth="1"/>
    <col min="7" max="7" width="14.7109375" style="1" customWidth="1"/>
    <col min="8" max="8" width="10.7109375" style="1" customWidth="1"/>
    <col min="9" max="9" width="10.00390625" style="1" customWidth="1"/>
    <col min="10" max="10" width="8.8515625" style="1" customWidth="1"/>
    <col min="11" max="11" width="10.00390625" style="1" customWidth="1"/>
    <col min="12" max="13" width="8.7109375" style="1" customWidth="1"/>
    <col min="14" max="16" width="10.00390625" style="1" customWidth="1"/>
    <col min="17" max="16384" width="9.140625" style="1" customWidth="1"/>
  </cols>
  <sheetData>
    <row r="1" spans="1:16" s="3" customFormat="1" ht="18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1" customHeight="1">
      <c r="A2" s="31" t="s">
        <v>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44.25" customHeight="1">
      <c r="A3" s="28" t="s">
        <v>135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8" t="s">
        <v>124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29" t="s">
        <v>100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customHeight="1">
      <c r="A6" s="37" t="s">
        <v>98</v>
      </c>
      <c r="B6" s="37"/>
      <c r="C6" s="37"/>
      <c r="D6" s="37"/>
      <c r="E6" s="37"/>
      <c r="F6" s="37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6.25" customHeight="1">
      <c r="A7" s="35" t="s">
        <v>24</v>
      </c>
      <c r="B7" s="35" t="s">
        <v>79</v>
      </c>
      <c r="C7" s="35" t="s">
        <v>64</v>
      </c>
      <c r="D7" s="35" t="s">
        <v>39</v>
      </c>
      <c r="E7" s="35" t="s">
        <v>13</v>
      </c>
      <c r="F7" s="35" t="s">
        <v>18</v>
      </c>
      <c r="G7" s="35" t="s">
        <v>38</v>
      </c>
      <c r="H7" s="38" t="s">
        <v>90</v>
      </c>
      <c r="I7" s="38" t="s">
        <v>26</v>
      </c>
      <c r="J7" s="32" t="s">
        <v>19</v>
      </c>
      <c r="K7" s="33"/>
      <c r="L7" s="33"/>
      <c r="M7" s="34"/>
      <c r="N7" s="38" t="s">
        <v>96</v>
      </c>
      <c r="O7" s="38" t="s">
        <v>88</v>
      </c>
      <c r="P7" s="38" t="s">
        <v>89</v>
      </c>
    </row>
    <row r="8" spans="1:16" ht="52.5">
      <c r="A8" s="36"/>
      <c r="B8" s="36"/>
      <c r="C8" s="36"/>
      <c r="D8" s="36"/>
      <c r="E8" s="36"/>
      <c r="F8" s="36"/>
      <c r="G8" s="36"/>
      <c r="H8" s="39"/>
      <c r="I8" s="39"/>
      <c r="J8" s="4" t="s">
        <v>85</v>
      </c>
      <c r="K8" s="8" t="s">
        <v>14</v>
      </c>
      <c r="L8" s="4" t="s">
        <v>86</v>
      </c>
      <c r="M8" s="4" t="s">
        <v>87</v>
      </c>
      <c r="N8" s="39"/>
      <c r="O8" s="39"/>
      <c r="P8" s="39"/>
    </row>
    <row r="9" spans="1:16" ht="26.25">
      <c r="A9" s="40" t="s">
        <v>73</v>
      </c>
      <c r="B9" s="41"/>
      <c r="C9" s="41"/>
      <c r="D9" s="41"/>
      <c r="E9" s="41"/>
      <c r="F9" s="41"/>
      <c r="G9" s="42"/>
      <c r="H9" s="23" t="s">
        <v>25</v>
      </c>
      <c r="I9" s="23" t="s">
        <v>9</v>
      </c>
      <c r="J9" s="23" t="s">
        <v>47</v>
      </c>
      <c r="K9" s="23" t="s">
        <v>48</v>
      </c>
      <c r="L9" s="23" t="s">
        <v>0</v>
      </c>
      <c r="M9" s="23" t="s">
        <v>50</v>
      </c>
      <c r="N9" s="23" t="s">
        <v>30</v>
      </c>
      <c r="O9" s="23" t="s">
        <v>32</v>
      </c>
      <c r="P9" s="23" t="s">
        <v>42</v>
      </c>
    </row>
    <row r="10" spans="1:16" ht="26.25" customHeight="1">
      <c r="A10" s="24" t="s">
        <v>20</v>
      </c>
      <c r="B10" s="27" t="s">
        <v>102</v>
      </c>
      <c r="C10" s="26" t="s">
        <v>82</v>
      </c>
      <c r="D10" s="26" t="s">
        <v>126</v>
      </c>
      <c r="E10" s="26" t="s">
        <v>132</v>
      </c>
      <c r="F10" s="26" t="s">
        <v>133</v>
      </c>
      <c r="G10" s="26" t="s">
        <v>101</v>
      </c>
      <c r="H10" s="24" t="s">
        <v>104</v>
      </c>
      <c r="I10" s="24" t="s">
        <v>105</v>
      </c>
      <c r="J10" s="24" t="s">
        <v>76</v>
      </c>
      <c r="K10" s="24" t="s">
        <v>106</v>
      </c>
      <c r="L10" s="24" t="s">
        <v>107</v>
      </c>
      <c r="M10" s="24" t="s">
        <v>108</v>
      </c>
      <c r="N10" s="24" t="s">
        <v>109</v>
      </c>
      <c r="O10" s="24" t="s">
        <v>110</v>
      </c>
      <c r="P10" s="24" t="s">
        <v>111</v>
      </c>
    </row>
    <row r="11" spans="1:16" ht="26.25" customHeight="1">
      <c r="A11" s="24" t="s">
        <v>21</v>
      </c>
      <c r="B11" s="27" t="s">
        <v>103</v>
      </c>
      <c r="C11" s="26" t="s">
        <v>82</v>
      </c>
      <c r="D11" s="26" t="s">
        <v>127</v>
      </c>
      <c r="E11" s="26" t="s">
        <v>123</v>
      </c>
      <c r="F11" s="26" t="s">
        <v>125</v>
      </c>
      <c r="G11" s="26" t="s">
        <v>129</v>
      </c>
      <c r="H11" s="24" t="s">
        <v>112</v>
      </c>
      <c r="I11" s="24" t="s">
        <v>113</v>
      </c>
      <c r="J11" s="24" t="s">
        <v>114</v>
      </c>
      <c r="K11" s="24" t="s">
        <v>115</v>
      </c>
      <c r="L11" s="24" t="s">
        <v>116</v>
      </c>
      <c r="M11" s="24" t="s">
        <v>117</v>
      </c>
      <c r="N11" s="24" t="s">
        <v>17</v>
      </c>
      <c r="O11" s="24" t="s">
        <v>118</v>
      </c>
      <c r="P11" s="24" t="s">
        <v>119</v>
      </c>
    </row>
    <row r="12" spans="1:16" ht="26.25" customHeight="1">
      <c r="A12" s="24" t="s">
        <v>22</v>
      </c>
      <c r="B12" s="24" t="s">
        <v>53</v>
      </c>
      <c r="C12" s="25" t="s">
        <v>82</v>
      </c>
      <c r="D12" s="26" t="s">
        <v>128</v>
      </c>
      <c r="E12" s="26" t="s">
        <v>136</v>
      </c>
      <c r="F12" s="26" t="s">
        <v>134</v>
      </c>
      <c r="G12" s="26" t="s">
        <v>121</v>
      </c>
      <c r="H12" s="24" t="s">
        <v>66</v>
      </c>
      <c r="I12" s="24" t="s">
        <v>35</v>
      </c>
      <c r="J12" s="24" t="s">
        <v>8</v>
      </c>
      <c r="K12" s="24" t="s">
        <v>65</v>
      </c>
      <c r="L12" s="24" t="s">
        <v>52</v>
      </c>
      <c r="M12" s="24" t="s">
        <v>54</v>
      </c>
      <c r="N12" s="24" t="s">
        <v>57</v>
      </c>
      <c r="O12" s="24" t="s">
        <v>4</v>
      </c>
      <c r="P12" s="24" t="s">
        <v>16</v>
      </c>
    </row>
    <row r="13" spans="1:16" ht="26.25" customHeight="1">
      <c r="A13" s="24" t="s">
        <v>23</v>
      </c>
      <c r="B13" s="24" t="s">
        <v>70</v>
      </c>
      <c r="C13" s="25" t="s">
        <v>82</v>
      </c>
      <c r="D13" s="26" t="s">
        <v>130</v>
      </c>
      <c r="E13" s="26" t="s">
        <v>122</v>
      </c>
      <c r="F13" s="26" t="s">
        <v>131</v>
      </c>
      <c r="G13" s="26" t="s">
        <v>120</v>
      </c>
      <c r="H13" s="24" t="s">
        <v>75</v>
      </c>
      <c r="I13" s="24" t="s">
        <v>33</v>
      </c>
      <c r="J13" s="24" t="s">
        <v>76</v>
      </c>
      <c r="K13" s="24" t="s">
        <v>60</v>
      </c>
      <c r="L13" s="24" t="s">
        <v>58</v>
      </c>
      <c r="M13" s="24" t="s">
        <v>49</v>
      </c>
      <c r="N13" s="24" t="s">
        <v>57</v>
      </c>
      <c r="O13" s="24" t="s">
        <v>6</v>
      </c>
      <c r="P13" s="24" t="s">
        <v>16</v>
      </c>
    </row>
    <row r="14" spans="1:16" ht="26.25" customHeight="1">
      <c r="A14" s="24" t="s">
        <v>27</v>
      </c>
      <c r="B14" s="24" t="s">
        <v>69</v>
      </c>
      <c r="C14" s="25" t="s">
        <v>82</v>
      </c>
      <c r="D14" s="26"/>
      <c r="E14" s="26"/>
      <c r="F14" s="26"/>
      <c r="G14" s="26"/>
      <c r="H14" s="24" t="s">
        <v>83</v>
      </c>
      <c r="I14" s="24" t="s">
        <v>55</v>
      </c>
      <c r="J14" s="24" t="s">
        <v>56</v>
      </c>
      <c r="K14" s="24" t="s">
        <v>11</v>
      </c>
      <c r="L14" s="24" t="s">
        <v>77</v>
      </c>
      <c r="M14" s="24" t="s">
        <v>46</v>
      </c>
      <c r="N14" s="24" t="s">
        <v>17</v>
      </c>
      <c r="O14" s="24" t="s">
        <v>31</v>
      </c>
      <c r="P14" s="24" t="s">
        <v>72</v>
      </c>
    </row>
    <row r="15" spans="1:16" ht="15" customHeight="1">
      <c r="A15" s="9"/>
      <c r="B15" s="20"/>
      <c r="C15" s="21"/>
      <c r="D15" s="21"/>
      <c r="E15" s="21"/>
      <c r="F15" s="21"/>
      <c r="G15" s="21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9.75" customHeight="1">
      <c r="A16" s="9"/>
      <c r="B16" s="20"/>
      <c r="C16" s="21"/>
      <c r="D16" s="21"/>
      <c r="E16" s="21"/>
      <c r="F16" s="21"/>
      <c r="G16" s="21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9.75" customHeight="1">
      <c r="A17" s="9"/>
      <c r="B17" s="20"/>
      <c r="C17" s="21"/>
      <c r="D17" s="21"/>
      <c r="E17" s="21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9.75" customHeight="1">
      <c r="A18" s="9"/>
      <c r="B18" s="20"/>
      <c r="C18" s="21"/>
      <c r="D18" s="21"/>
      <c r="E18" s="21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</row>
    <row r="19" spans="1:13" s="2" customFormat="1" ht="16.5" customHeight="1">
      <c r="A19" s="17" t="s">
        <v>91</v>
      </c>
      <c r="C19" s="18" t="s">
        <v>92</v>
      </c>
      <c r="D19" s="1"/>
      <c r="E19" s="1"/>
      <c r="G19" s="1"/>
      <c r="H19" s="1"/>
      <c r="I19" s="1"/>
      <c r="J19" s="1"/>
      <c r="K19" s="1"/>
      <c r="L19" s="1"/>
      <c r="M19" s="1"/>
    </row>
    <row r="20" spans="2:8" ht="15" customHeight="1">
      <c r="B20" s="7"/>
      <c r="C20" s="18" t="s">
        <v>93</v>
      </c>
      <c r="D20" s="7"/>
      <c r="F20" s="5"/>
      <c r="H20" s="5"/>
    </row>
    <row r="21" spans="1:8" ht="15" customHeight="1">
      <c r="A21" s="7"/>
      <c r="B21" s="7"/>
      <c r="C21" s="18" t="s">
        <v>97</v>
      </c>
      <c r="D21" s="7"/>
      <c r="F21" s="6"/>
      <c r="H21" s="6"/>
    </row>
    <row r="22" spans="1:6" ht="15" customHeight="1">
      <c r="A22" s="7"/>
      <c r="B22" s="7"/>
      <c r="C22" s="18" t="s">
        <v>94</v>
      </c>
      <c r="D22" s="7"/>
      <c r="F22" s="6"/>
    </row>
    <row r="23" spans="1:4" ht="15" customHeight="1">
      <c r="A23" s="7"/>
      <c r="B23" s="7"/>
      <c r="C23" s="18" t="s">
        <v>95</v>
      </c>
      <c r="D23" s="7"/>
    </row>
    <row r="24" ht="15" customHeight="1">
      <c r="C24" s="19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20">
    <mergeCell ref="A9:G9"/>
    <mergeCell ref="O7:O8"/>
    <mergeCell ref="C7:C8"/>
    <mergeCell ref="B7:B8"/>
    <mergeCell ref="I7:I8"/>
    <mergeCell ref="D7:D8"/>
    <mergeCell ref="F7:F8"/>
    <mergeCell ref="G7:G8"/>
    <mergeCell ref="H7:H8"/>
    <mergeCell ref="E7:E8"/>
    <mergeCell ref="A4:P4"/>
    <mergeCell ref="A5:P5"/>
    <mergeCell ref="A1:P1"/>
    <mergeCell ref="A2:P2"/>
    <mergeCell ref="J7:M7"/>
    <mergeCell ref="A3:P3"/>
    <mergeCell ref="A7:A8"/>
    <mergeCell ref="A6:F6"/>
    <mergeCell ref="N7:N8"/>
    <mergeCell ref="P7:P8"/>
  </mergeCells>
  <printOptions/>
  <pageMargins left="0.25" right="0.25" top="0.75" bottom="0.75" header="0.3" footer="0.3"/>
  <pageSetup fitToHeight="0" fitToWidth="1" horizontalDpi="200" verticalDpi="2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7109375" style="10" customWidth="1"/>
    <col min="2" max="2" width="7.28125" style="10" customWidth="1"/>
    <col min="3" max="3" width="29.7109375" style="10" customWidth="1"/>
    <col min="4" max="4" width="7.7109375" style="10" customWidth="1"/>
    <col min="5" max="5" width="14.140625" style="10" customWidth="1"/>
    <col min="6" max="6" width="9.140625" style="10" customWidth="1"/>
    <col min="7" max="7" width="19.57421875" style="10" customWidth="1"/>
    <col min="8" max="8" width="16.140625" style="10" customWidth="1"/>
    <col min="9" max="9" width="31.140625" style="10" customWidth="1"/>
  </cols>
  <sheetData>
    <row r="2" spans="1:9" ht="17.25">
      <c r="A2" s="43" t="s">
        <v>28</v>
      </c>
      <c r="B2" s="43"/>
      <c r="C2" s="43"/>
      <c r="D2" s="43"/>
      <c r="E2" s="43"/>
      <c r="G2" s="44" t="s">
        <v>7</v>
      </c>
      <c r="H2" s="45"/>
      <c r="I2" s="46"/>
    </row>
    <row r="3" spans="1:9" ht="15">
      <c r="A3" s="11" t="s">
        <v>78</v>
      </c>
      <c r="B3" s="11" t="s">
        <v>71</v>
      </c>
      <c r="C3" s="11" t="s">
        <v>80</v>
      </c>
      <c r="D3" s="11" t="s">
        <v>15</v>
      </c>
      <c r="E3" s="11" t="s">
        <v>43</v>
      </c>
      <c r="G3" s="11" t="s">
        <v>78</v>
      </c>
      <c r="H3" s="11" t="s">
        <v>44</v>
      </c>
      <c r="I3" s="11" t="s">
        <v>80</v>
      </c>
    </row>
    <row r="4" spans="1:9" ht="15">
      <c r="A4" s="12" t="s">
        <v>37</v>
      </c>
      <c r="B4" s="13">
        <v>6</v>
      </c>
      <c r="C4" s="12" t="s">
        <v>81</v>
      </c>
      <c r="D4" s="13">
        <v>0</v>
      </c>
      <c r="E4" s="14" t="s">
        <v>84</v>
      </c>
      <c r="G4" s="12" t="s">
        <v>40</v>
      </c>
      <c r="H4" s="13">
        <v>100</v>
      </c>
      <c r="I4" s="12" t="s">
        <v>10</v>
      </c>
    </row>
    <row r="5" spans="1:9" ht="15">
      <c r="A5" s="12" t="s">
        <v>12</v>
      </c>
      <c r="B5" s="13">
        <v>7</v>
      </c>
      <c r="C5" s="12" t="s">
        <v>1</v>
      </c>
      <c r="D5" s="13">
        <v>0</v>
      </c>
      <c r="E5" s="14" t="s">
        <v>36</v>
      </c>
      <c r="G5" s="12" t="s">
        <v>67</v>
      </c>
      <c r="H5" s="13">
        <v>2003</v>
      </c>
      <c r="I5" s="12" t="s">
        <v>29</v>
      </c>
    </row>
    <row r="6" spans="1:9" ht="15">
      <c r="A6" s="12" t="s">
        <v>34</v>
      </c>
      <c r="B6" s="13">
        <v>8</v>
      </c>
      <c r="C6" s="12" t="s">
        <v>59</v>
      </c>
      <c r="D6" s="15">
        <v>1</v>
      </c>
      <c r="G6" s="12" t="s">
        <v>62</v>
      </c>
      <c r="H6" s="13" t="s">
        <v>61</v>
      </c>
      <c r="I6" s="12" t="s">
        <v>5</v>
      </c>
    </row>
    <row r="7" spans="1:9" ht="15">
      <c r="A7" s="12" t="s">
        <v>68</v>
      </c>
      <c r="B7" s="13">
        <v>11</v>
      </c>
      <c r="C7" s="12" t="s">
        <v>63</v>
      </c>
      <c r="D7" s="13">
        <v>1</v>
      </c>
      <c r="G7" s="12" t="s">
        <v>51</v>
      </c>
      <c r="H7" s="13"/>
      <c r="I7" s="12" t="s">
        <v>41</v>
      </c>
    </row>
    <row r="8" spans="1:4" ht="15">
      <c r="A8" s="12" t="s">
        <v>2</v>
      </c>
      <c r="B8" s="16">
        <v>2</v>
      </c>
      <c r="C8" s="12" t="s">
        <v>3</v>
      </c>
      <c r="D8" s="15">
        <v>1</v>
      </c>
    </row>
    <row r="10" ht="15">
      <c r="A10" s="10" t="s">
        <v>45</v>
      </c>
    </row>
  </sheetData>
  <sheetProtection/>
  <mergeCells count="2">
    <mergeCell ref="A2:E2"/>
    <mergeCell ref="G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7">
      <selection activeCell="G67" sqref="G67"/>
    </sheetView>
  </sheetViews>
  <sheetFormatPr defaultColWidth="9.140625" defaultRowHeight="12.75"/>
  <cols>
    <col min="1" max="1" width="6.28125" style="0" customWidth="1"/>
    <col min="3" max="4" width="7.7109375" style="0" customWidth="1"/>
    <col min="6" max="6" width="6.57421875" style="0" customWidth="1"/>
    <col min="9" max="9" width="8.140625" style="0" customWidth="1"/>
    <col min="10" max="10" width="7.8515625" style="0" customWidth="1"/>
    <col min="11" max="11" width="6.7109375" style="0" customWidth="1"/>
  </cols>
  <sheetData>
    <row r="1" spans="1:11" ht="12.75">
      <c r="A1" s="47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2.75">
      <c r="A2" s="50" t="s">
        <v>138</v>
      </c>
      <c r="B2" s="51" t="s">
        <v>139</v>
      </c>
      <c r="C2" s="51" t="s">
        <v>140</v>
      </c>
      <c r="D2" s="52" t="s">
        <v>141</v>
      </c>
      <c r="E2" s="53" t="s">
        <v>142</v>
      </c>
      <c r="F2" s="54" t="s">
        <v>143</v>
      </c>
      <c r="G2" s="55" t="s">
        <v>144</v>
      </c>
      <c r="H2" s="56"/>
      <c r="I2" s="56"/>
      <c r="J2" s="57"/>
      <c r="K2" s="58" t="s">
        <v>145</v>
      </c>
    </row>
    <row r="3" spans="1:11" ht="12.75">
      <c r="A3" s="59"/>
      <c r="B3" s="60"/>
      <c r="C3" s="60"/>
      <c r="D3" s="52" t="s">
        <v>146</v>
      </c>
      <c r="E3" s="53" t="s">
        <v>147</v>
      </c>
      <c r="F3" s="61"/>
      <c r="G3" s="62"/>
      <c r="H3" s="63"/>
      <c r="I3" s="53"/>
      <c r="J3" s="53"/>
      <c r="K3" s="58"/>
    </row>
    <row r="4" spans="1:11" ht="12.75">
      <c r="A4" s="64" t="s">
        <v>182</v>
      </c>
      <c r="B4" s="65" t="s">
        <v>82</v>
      </c>
      <c r="C4" s="66" t="s">
        <v>148</v>
      </c>
      <c r="D4" s="67">
        <v>0.11</v>
      </c>
      <c r="E4" s="68">
        <v>17000</v>
      </c>
      <c r="F4" s="68">
        <f>D4*E4</f>
        <v>1870</v>
      </c>
      <c r="G4" s="62" t="s">
        <v>149</v>
      </c>
      <c r="H4" s="63">
        <v>4500</v>
      </c>
      <c r="I4" s="53" t="s">
        <v>150</v>
      </c>
      <c r="J4" s="53" t="s">
        <v>151</v>
      </c>
      <c r="K4" s="69"/>
    </row>
    <row r="5" spans="1:11" ht="12.75">
      <c r="A5" s="70"/>
      <c r="B5" s="71" t="s">
        <v>152</v>
      </c>
      <c r="C5" s="72" t="s">
        <v>153</v>
      </c>
      <c r="D5" s="67">
        <v>0.04</v>
      </c>
      <c r="E5" s="73">
        <v>190000</v>
      </c>
      <c r="F5" s="73">
        <f>D5*E5</f>
        <v>7600</v>
      </c>
      <c r="G5" s="74" t="s">
        <v>154</v>
      </c>
      <c r="H5" s="75"/>
      <c r="I5" s="76"/>
      <c r="J5" s="69"/>
      <c r="K5" s="69"/>
    </row>
    <row r="6" spans="1:11" ht="12.75">
      <c r="A6" s="70"/>
      <c r="B6" s="77"/>
      <c r="C6" s="72" t="s">
        <v>155</v>
      </c>
      <c r="D6" s="67">
        <v>1</v>
      </c>
      <c r="E6" s="73">
        <v>3000</v>
      </c>
      <c r="F6" s="73">
        <f>D6*E6</f>
        <v>3000</v>
      </c>
      <c r="G6" s="62" t="s">
        <v>156</v>
      </c>
      <c r="H6" s="63">
        <v>2500</v>
      </c>
      <c r="I6" s="76"/>
      <c r="J6" s="69"/>
      <c r="K6" s="69"/>
    </row>
    <row r="7" spans="1:11" ht="12.75">
      <c r="A7" s="70"/>
      <c r="B7" s="71" t="s">
        <v>157</v>
      </c>
      <c r="C7" s="78" t="s">
        <v>158</v>
      </c>
      <c r="D7" s="79">
        <v>0.005</v>
      </c>
      <c r="E7" s="80">
        <v>37000</v>
      </c>
      <c r="F7" s="80">
        <f>D7*E7</f>
        <v>185</v>
      </c>
      <c r="G7" s="62" t="s">
        <v>159</v>
      </c>
      <c r="H7" s="63">
        <v>1300</v>
      </c>
      <c r="I7" s="76"/>
      <c r="J7" s="69"/>
      <c r="K7" s="69"/>
    </row>
    <row r="8" spans="1:11" ht="12.75">
      <c r="A8" s="70"/>
      <c r="B8" s="81"/>
      <c r="C8" s="82"/>
      <c r="D8" s="83"/>
      <c r="E8" s="84"/>
      <c r="F8" s="84"/>
      <c r="G8" s="85" t="s">
        <v>160</v>
      </c>
      <c r="H8" s="86">
        <v>200</v>
      </c>
      <c r="I8" s="76"/>
      <c r="J8" s="69"/>
      <c r="K8" s="69"/>
    </row>
    <row r="9" spans="1:11" ht="12.75">
      <c r="A9" s="70"/>
      <c r="B9" s="77"/>
      <c r="C9" s="87"/>
      <c r="D9" s="88"/>
      <c r="E9" s="89"/>
      <c r="F9" s="89"/>
      <c r="G9" s="85" t="s">
        <v>161</v>
      </c>
      <c r="H9" s="86">
        <v>200</v>
      </c>
      <c r="I9" s="76"/>
      <c r="J9" s="69"/>
      <c r="K9" s="69"/>
    </row>
    <row r="10" spans="1:11" ht="12.75">
      <c r="A10" s="70"/>
      <c r="B10" s="71" t="s">
        <v>162</v>
      </c>
      <c r="C10" s="90" t="s">
        <v>163</v>
      </c>
      <c r="D10" s="79">
        <v>0.06</v>
      </c>
      <c r="E10" s="80">
        <v>25000</v>
      </c>
      <c r="F10" s="80">
        <f>D10*E10</f>
        <v>1500</v>
      </c>
      <c r="G10" s="85"/>
      <c r="H10" s="86"/>
      <c r="I10" s="76"/>
      <c r="J10" s="69"/>
      <c r="K10" s="69"/>
    </row>
    <row r="11" spans="1:11" ht="12.75">
      <c r="A11" s="70"/>
      <c r="B11" s="77"/>
      <c r="C11" s="91"/>
      <c r="D11" s="88"/>
      <c r="E11" s="89"/>
      <c r="F11" s="89"/>
      <c r="G11" s="92" t="s">
        <v>164</v>
      </c>
      <c r="H11" s="93">
        <v>0</v>
      </c>
      <c r="I11" s="76"/>
      <c r="J11" s="69"/>
      <c r="K11" s="69"/>
    </row>
    <row r="12" spans="1:11" ht="12.75">
      <c r="A12" s="70"/>
      <c r="B12" s="65" t="s">
        <v>165</v>
      </c>
      <c r="C12" s="66"/>
      <c r="D12" s="67"/>
      <c r="E12" s="76"/>
      <c r="F12" s="68">
        <v>600</v>
      </c>
      <c r="G12" s="94"/>
      <c r="H12" s="95"/>
      <c r="I12" s="76"/>
      <c r="J12" s="69"/>
      <c r="K12" s="69"/>
    </row>
    <row r="13" spans="1:11" ht="12.75">
      <c r="A13" s="70"/>
      <c r="B13" s="65" t="s">
        <v>166</v>
      </c>
      <c r="C13" s="66"/>
      <c r="D13" s="67"/>
      <c r="E13" s="76"/>
      <c r="F13" s="68">
        <v>600</v>
      </c>
      <c r="G13" s="92"/>
      <c r="H13" s="93"/>
      <c r="I13" s="76"/>
      <c r="J13" s="69"/>
      <c r="K13" s="69"/>
    </row>
    <row r="14" spans="1:11" ht="12.75">
      <c r="A14" s="96"/>
      <c r="B14" s="97" t="s">
        <v>145</v>
      </c>
      <c r="C14" s="98"/>
      <c r="D14" s="52"/>
      <c r="E14" s="53"/>
      <c r="F14" s="99">
        <f>SUM(F4:F13)</f>
        <v>15355</v>
      </c>
      <c r="G14" s="100"/>
      <c r="H14" s="101">
        <f>SUM(H4:H13)</f>
        <v>8700</v>
      </c>
      <c r="I14" s="53">
        <f>F14+H14</f>
        <v>24055</v>
      </c>
      <c r="J14" s="58">
        <v>2454</v>
      </c>
      <c r="K14" s="58">
        <f>I14+J14</f>
        <v>26509</v>
      </c>
    </row>
    <row r="15" spans="1:11" ht="12.75">
      <c r="A15" s="64" t="s">
        <v>183</v>
      </c>
      <c r="B15" s="65" t="s">
        <v>82</v>
      </c>
      <c r="C15" s="66" t="s">
        <v>148</v>
      </c>
      <c r="D15" s="67">
        <v>0.11</v>
      </c>
      <c r="E15" s="68">
        <v>17000</v>
      </c>
      <c r="F15" s="68">
        <f aca="true" t="shared" si="0" ref="F15:F20">D15*E15</f>
        <v>1870</v>
      </c>
      <c r="G15" s="62" t="s">
        <v>149</v>
      </c>
      <c r="H15" s="63">
        <v>4500</v>
      </c>
      <c r="I15" s="53" t="s">
        <v>150</v>
      </c>
      <c r="J15" s="53" t="s">
        <v>151</v>
      </c>
      <c r="K15" s="69"/>
    </row>
    <row r="16" spans="1:11" ht="12.75">
      <c r="A16" s="70"/>
      <c r="B16" s="71" t="s">
        <v>186</v>
      </c>
      <c r="C16" s="72" t="s">
        <v>189</v>
      </c>
      <c r="D16" s="102">
        <v>0.02</v>
      </c>
      <c r="E16" s="103">
        <v>245000</v>
      </c>
      <c r="F16" s="68">
        <f>D16*E16</f>
        <v>4900</v>
      </c>
      <c r="G16" s="104" t="s">
        <v>167</v>
      </c>
      <c r="H16" s="63"/>
      <c r="I16" s="76"/>
      <c r="J16" s="69"/>
      <c r="K16" s="69"/>
    </row>
    <row r="17" spans="1:11" ht="12.75">
      <c r="A17" s="70"/>
      <c r="B17" s="81"/>
      <c r="C17" s="105" t="s">
        <v>153</v>
      </c>
      <c r="D17" s="106">
        <v>0.02</v>
      </c>
      <c r="E17" s="107">
        <v>190000</v>
      </c>
      <c r="F17" s="68">
        <f>D17*E17</f>
        <v>3800</v>
      </c>
      <c r="G17" s="62" t="s">
        <v>156</v>
      </c>
      <c r="H17" s="63">
        <v>2500</v>
      </c>
      <c r="I17" s="76"/>
      <c r="J17" s="69"/>
      <c r="K17" s="69"/>
    </row>
    <row r="18" spans="1:11" ht="12.75">
      <c r="A18" s="70"/>
      <c r="B18" s="77"/>
      <c r="C18" s="105" t="s">
        <v>171</v>
      </c>
      <c r="D18" s="106">
        <v>0.04</v>
      </c>
      <c r="E18" s="107">
        <v>28000</v>
      </c>
      <c r="F18" s="68">
        <f>D18*E18</f>
        <v>1120</v>
      </c>
      <c r="G18" s="62" t="s">
        <v>159</v>
      </c>
      <c r="H18" s="63">
        <v>1300</v>
      </c>
      <c r="I18" s="76"/>
      <c r="J18" s="69"/>
      <c r="K18" s="69"/>
    </row>
    <row r="19" spans="1:11" ht="12.75">
      <c r="A19" s="70"/>
      <c r="B19" s="71" t="s">
        <v>187</v>
      </c>
      <c r="C19" s="66" t="s">
        <v>190</v>
      </c>
      <c r="D19" s="67">
        <v>0.03</v>
      </c>
      <c r="E19" s="68">
        <v>29000</v>
      </c>
      <c r="F19" s="68">
        <f>D19*E19</f>
        <v>870</v>
      </c>
      <c r="G19" s="100" t="s">
        <v>160</v>
      </c>
      <c r="H19" s="86">
        <v>200</v>
      </c>
      <c r="I19" s="76"/>
      <c r="J19" s="69"/>
      <c r="K19" s="69"/>
    </row>
    <row r="20" spans="1:11" ht="12.75">
      <c r="A20" s="70"/>
      <c r="B20" s="81"/>
      <c r="C20" s="78" t="s">
        <v>153</v>
      </c>
      <c r="D20" s="79">
        <v>0.003</v>
      </c>
      <c r="E20" s="80">
        <v>190000</v>
      </c>
      <c r="F20" s="80">
        <f>D20*E20</f>
        <v>570</v>
      </c>
      <c r="G20" s="100"/>
      <c r="H20" s="86"/>
      <c r="I20" s="76"/>
      <c r="J20" s="69"/>
      <c r="K20" s="69"/>
    </row>
    <row r="21" spans="1:11" ht="12.75">
      <c r="A21" s="70"/>
      <c r="B21" s="77"/>
      <c r="C21" s="87"/>
      <c r="D21" s="88"/>
      <c r="E21" s="89"/>
      <c r="F21" s="89"/>
      <c r="G21" s="85"/>
      <c r="H21" s="86"/>
      <c r="I21" s="76"/>
      <c r="J21" s="69"/>
      <c r="K21" s="69"/>
    </row>
    <row r="22" spans="1:11" ht="12.75">
      <c r="A22" s="70"/>
      <c r="B22" s="71" t="s">
        <v>188</v>
      </c>
      <c r="C22" s="90" t="s">
        <v>191</v>
      </c>
      <c r="D22" s="79">
        <v>0.012</v>
      </c>
      <c r="E22" s="80">
        <v>450000</v>
      </c>
      <c r="F22" s="80">
        <f>D22*E22</f>
        <v>5400</v>
      </c>
      <c r="G22" s="85" t="s">
        <v>161</v>
      </c>
      <c r="H22" s="86">
        <v>200</v>
      </c>
      <c r="I22" s="76"/>
      <c r="J22" s="69"/>
      <c r="K22" s="69"/>
    </row>
    <row r="23" spans="1:11" ht="12.75">
      <c r="A23" s="70"/>
      <c r="B23" s="77"/>
      <c r="C23" s="91"/>
      <c r="D23" s="88"/>
      <c r="E23" s="89"/>
      <c r="F23" s="89"/>
      <c r="G23" s="85"/>
      <c r="H23" s="86"/>
      <c r="I23" s="76"/>
      <c r="J23" s="69"/>
      <c r="K23" s="69"/>
    </row>
    <row r="24" spans="1:11" ht="12.75">
      <c r="A24" s="70"/>
      <c r="B24" s="65" t="s">
        <v>165</v>
      </c>
      <c r="C24" s="66"/>
      <c r="D24" s="67"/>
      <c r="E24" s="76"/>
      <c r="F24" s="68">
        <v>600</v>
      </c>
      <c r="G24" s="92" t="s">
        <v>164</v>
      </c>
      <c r="H24" s="93">
        <v>0</v>
      </c>
      <c r="I24" s="76"/>
      <c r="J24" s="69"/>
      <c r="K24" s="69"/>
    </row>
    <row r="25" spans="1:11" ht="12.75">
      <c r="A25" s="70"/>
      <c r="B25" s="65" t="s">
        <v>166</v>
      </c>
      <c r="C25" s="66"/>
      <c r="D25" s="67"/>
      <c r="E25" s="76"/>
      <c r="F25" s="68">
        <v>600</v>
      </c>
      <c r="G25" s="92"/>
      <c r="H25" s="93"/>
      <c r="I25" s="76"/>
      <c r="J25" s="69"/>
      <c r="K25" s="69"/>
    </row>
    <row r="26" spans="1:11" ht="12.75">
      <c r="A26" s="96"/>
      <c r="B26" s="97" t="s">
        <v>145</v>
      </c>
      <c r="C26" s="98"/>
      <c r="D26" s="52"/>
      <c r="E26" s="53"/>
      <c r="F26" s="99">
        <f>SUM(F15:F25)</f>
        <v>19730</v>
      </c>
      <c r="G26" s="100"/>
      <c r="H26" s="101">
        <f>SUM(H15:H25)</f>
        <v>8700</v>
      </c>
      <c r="I26" s="53">
        <f>F26+H26</f>
        <v>28430</v>
      </c>
      <c r="J26" s="58">
        <v>2454</v>
      </c>
      <c r="K26" s="58">
        <f>I26+J26</f>
        <v>30884</v>
      </c>
    </row>
    <row r="27" spans="1:11" ht="12.75">
      <c r="A27" s="64" t="s">
        <v>184</v>
      </c>
      <c r="B27" s="65" t="s">
        <v>82</v>
      </c>
      <c r="C27" s="66" t="s">
        <v>148</v>
      </c>
      <c r="D27" s="67">
        <v>0.11</v>
      </c>
      <c r="E27" s="68">
        <v>17000</v>
      </c>
      <c r="F27" s="68">
        <f>D27*E27</f>
        <v>1870</v>
      </c>
      <c r="G27" s="62" t="s">
        <v>149</v>
      </c>
      <c r="H27" s="63">
        <v>3300</v>
      </c>
      <c r="I27" s="53" t="s">
        <v>150</v>
      </c>
      <c r="J27" s="53" t="s">
        <v>151</v>
      </c>
      <c r="K27" s="69"/>
    </row>
    <row r="28" spans="1:11" ht="12.75">
      <c r="A28" s="70"/>
      <c r="B28" s="71" t="s">
        <v>192</v>
      </c>
      <c r="C28" s="108" t="s">
        <v>153</v>
      </c>
      <c r="D28" s="109">
        <v>0.04</v>
      </c>
      <c r="E28" s="110">
        <v>190000</v>
      </c>
      <c r="F28" s="108">
        <f>D28*E28</f>
        <v>7600</v>
      </c>
      <c r="G28" s="74" t="s">
        <v>170</v>
      </c>
      <c r="H28" s="75"/>
      <c r="I28" s="76"/>
      <c r="J28" s="69"/>
      <c r="K28" s="69"/>
    </row>
    <row r="29" spans="1:11" ht="12.75">
      <c r="A29" s="70"/>
      <c r="B29" s="81"/>
      <c r="C29" s="108" t="s">
        <v>195</v>
      </c>
      <c r="D29" s="109">
        <v>0.066</v>
      </c>
      <c r="E29" s="110">
        <v>25000</v>
      </c>
      <c r="F29" s="108">
        <f>D29*E29</f>
        <v>1650</v>
      </c>
      <c r="G29" s="62" t="s">
        <v>156</v>
      </c>
      <c r="H29" s="63">
        <v>2500</v>
      </c>
      <c r="I29" s="76"/>
      <c r="J29" s="69"/>
      <c r="K29" s="69"/>
    </row>
    <row r="30" spans="1:11" ht="12.75">
      <c r="A30" s="70"/>
      <c r="B30" s="77"/>
      <c r="C30" s="108" t="s">
        <v>168</v>
      </c>
      <c r="D30" s="109">
        <v>0.01</v>
      </c>
      <c r="E30" s="110">
        <v>20000</v>
      </c>
      <c r="F30" s="108">
        <f>D30*E30</f>
        <v>200</v>
      </c>
      <c r="G30" s="62" t="s">
        <v>159</v>
      </c>
      <c r="H30" s="63">
        <v>1300</v>
      </c>
      <c r="I30" s="76"/>
      <c r="J30" s="69"/>
      <c r="K30" s="69"/>
    </row>
    <row r="31" spans="1:11" ht="21">
      <c r="A31" s="70"/>
      <c r="B31" s="71" t="s">
        <v>193</v>
      </c>
      <c r="C31" s="111" t="s">
        <v>196</v>
      </c>
      <c r="D31" s="112">
        <v>0.04</v>
      </c>
      <c r="E31" s="113">
        <v>29000</v>
      </c>
      <c r="F31" s="113">
        <f>D31*E31</f>
        <v>1160</v>
      </c>
      <c r="G31" s="114"/>
      <c r="H31" s="115"/>
      <c r="I31" s="76"/>
      <c r="J31" s="69"/>
      <c r="K31" s="69"/>
    </row>
    <row r="32" spans="1:11" ht="18" customHeight="1">
      <c r="A32" s="70"/>
      <c r="B32" s="77"/>
      <c r="C32" s="111" t="s">
        <v>169</v>
      </c>
      <c r="D32" s="112">
        <v>0.0045</v>
      </c>
      <c r="E32" s="113">
        <v>240000</v>
      </c>
      <c r="F32" s="113">
        <f>D32*E32</f>
        <v>1080</v>
      </c>
      <c r="G32" s="116" t="s">
        <v>160</v>
      </c>
      <c r="H32" s="117">
        <v>200</v>
      </c>
      <c r="I32" s="76"/>
      <c r="J32" s="69"/>
      <c r="K32" s="69"/>
    </row>
    <row r="33" spans="1:11" ht="12.75">
      <c r="A33" s="70"/>
      <c r="B33" s="65" t="s">
        <v>194</v>
      </c>
      <c r="C33" s="66" t="s">
        <v>172</v>
      </c>
      <c r="D33" s="67">
        <v>0.06</v>
      </c>
      <c r="E33" s="68">
        <v>15000</v>
      </c>
      <c r="F33" s="68">
        <f>D33*E33</f>
        <v>900</v>
      </c>
      <c r="G33" s="118"/>
      <c r="H33" s="119"/>
      <c r="I33" s="76"/>
      <c r="J33" s="69"/>
      <c r="K33" s="69"/>
    </row>
    <row r="34" spans="1:11" ht="12.75">
      <c r="A34" s="70"/>
      <c r="B34" s="65"/>
      <c r="C34" s="66"/>
      <c r="D34" s="67"/>
      <c r="E34" s="68"/>
      <c r="F34" s="68"/>
      <c r="G34" s="85" t="s">
        <v>161</v>
      </c>
      <c r="H34" s="86">
        <v>200</v>
      </c>
      <c r="I34" s="76"/>
      <c r="J34" s="69"/>
      <c r="K34" s="69"/>
    </row>
    <row r="35" spans="1:11" ht="12.75">
      <c r="A35" s="70"/>
      <c r="B35" s="65"/>
      <c r="C35" s="66"/>
      <c r="D35" s="67"/>
      <c r="E35" s="68"/>
      <c r="F35" s="68"/>
      <c r="G35" s="92" t="s">
        <v>164</v>
      </c>
      <c r="H35" s="93">
        <v>0</v>
      </c>
      <c r="I35" s="76"/>
      <c r="J35" s="69"/>
      <c r="K35" s="69"/>
    </row>
    <row r="36" spans="1:11" ht="12.75">
      <c r="A36" s="70"/>
      <c r="B36" s="65" t="s">
        <v>165</v>
      </c>
      <c r="C36" s="66"/>
      <c r="D36" s="67"/>
      <c r="E36" s="76"/>
      <c r="F36" s="68">
        <v>600</v>
      </c>
      <c r="G36" s="94"/>
      <c r="H36" s="95"/>
      <c r="I36" s="76"/>
      <c r="J36" s="69"/>
      <c r="K36" s="69"/>
    </row>
    <row r="37" spans="1:11" ht="12.75">
      <c r="A37" s="70"/>
      <c r="B37" s="65" t="s">
        <v>166</v>
      </c>
      <c r="C37" s="66"/>
      <c r="D37" s="67"/>
      <c r="E37" s="76"/>
      <c r="F37" s="68">
        <v>600</v>
      </c>
      <c r="G37" s="92"/>
      <c r="H37" s="93"/>
      <c r="I37" s="76"/>
      <c r="J37" s="69"/>
      <c r="K37" s="69"/>
    </row>
    <row r="38" spans="1:11" ht="12.75">
      <c r="A38" s="96"/>
      <c r="B38" s="97" t="s">
        <v>145</v>
      </c>
      <c r="C38" s="98"/>
      <c r="D38" s="52"/>
      <c r="E38" s="53"/>
      <c r="F38" s="99">
        <f>SUM(F27:F37)</f>
        <v>15660</v>
      </c>
      <c r="G38" s="100"/>
      <c r="H38" s="101">
        <f>SUM(H27:H37)</f>
        <v>7500</v>
      </c>
      <c r="I38" s="53">
        <f>F38+H38</f>
        <v>23160</v>
      </c>
      <c r="J38" s="58">
        <v>2454</v>
      </c>
      <c r="K38" s="58">
        <f>I38+J38</f>
        <v>25614</v>
      </c>
    </row>
    <row r="39" spans="1:11" ht="12.75" customHeight="1">
      <c r="A39" s="64" t="s">
        <v>185</v>
      </c>
      <c r="B39" s="65" t="s">
        <v>82</v>
      </c>
      <c r="C39" s="66" t="s">
        <v>148</v>
      </c>
      <c r="D39" s="67">
        <v>0.11</v>
      </c>
      <c r="E39" s="68">
        <v>17000</v>
      </c>
      <c r="F39" s="68">
        <f>E39*D39</f>
        <v>1870</v>
      </c>
      <c r="G39" s="62" t="s">
        <v>149</v>
      </c>
      <c r="H39" s="63">
        <v>2300</v>
      </c>
      <c r="I39" s="53" t="s">
        <v>150</v>
      </c>
      <c r="J39" s="53" t="s">
        <v>151</v>
      </c>
      <c r="K39" s="69"/>
    </row>
    <row r="40" spans="1:11" ht="12.75">
      <c r="A40" s="70"/>
      <c r="B40" s="120" t="s">
        <v>173</v>
      </c>
      <c r="C40" s="78" t="s">
        <v>174</v>
      </c>
      <c r="D40" s="79">
        <v>0.09</v>
      </c>
      <c r="E40" s="80">
        <v>115000</v>
      </c>
      <c r="F40" s="80">
        <f>D40*E40</f>
        <v>10350</v>
      </c>
      <c r="G40" s="62" t="s">
        <v>175</v>
      </c>
      <c r="H40" s="63"/>
      <c r="I40" s="76"/>
      <c r="J40" s="69"/>
      <c r="K40" s="69"/>
    </row>
    <row r="41" spans="1:11" ht="12.75">
      <c r="A41" s="70"/>
      <c r="B41" s="121"/>
      <c r="C41" s="82"/>
      <c r="D41" s="83"/>
      <c r="E41" s="84"/>
      <c r="F41" s="84"/>
      <c r="G41" s="62" t="s">
        <v>156</v>
      </c>
      <c r="H41" s="63">
        <v>2500</v>
      </c>
      <c r="I41" s="76"/>
      <c r="J41" s="69"/>
      <c r="K41" s="69"/>
    </row>
    <row r="42" spans="1:11" ht="12.75">
      <c r="A42" s="70"/>
      <c r="B42" s="121"/>
      <c r="C42" s="82"/>
      <c r="D42" s="83"/>
      <c r="E42" s="84"/>
      <c r="F42" s="84"/>
      <c r="G42" s="62" t="s">
        <v>159</v>
      </c>
      <c r="H42" s="63">
        <v>1300</v>
      </c>
      <c r="I42" s="76"/>
      <c r="J42" s="69"/>
      <c r="K42" s="69"/>
    </row>
    <row r="43" spans="1:11" ht="12.75">
      <c r="A43" s="70"/>
      <c r="B43" s="122"/>
      <c r="C43" s="87"/>
      <c r="D43" s="88"/>
      <c r="E43" s="89"/>
      <c r="F43" s="89"/>
      <c r="G43" s="85" t="s">
        <v>160</v>
      </c>
      <c r="H43" s="86">
        <v>200</v>
      </c>
      <c r="I43" s="76"/>
      <c r="J43" s="69"/>
      <c r="K43" s="69"/>
    </row>
    <row r="44" spans="1:11" ht="12.75" customHeight="1">
      <c r="A44" s="70"/>
      <c r="B44" s="120" t="s">
        <v>176</v>
      </c>
      <c r="C44" s="78" t="s">
        <v>177</v>
      </c>
      <c r="D44" s="79">
        <v>0.04</v>
      </c>
      <c r="E44" s="80">
        <v>28000</v>
      </c>
      <c r="F44" s="80">
        <f>D44*E44</f>
        <v>1120</v>
      </c>
      <c r="G44" s="85"/>
      <c r="H44" s="86"/>
      <c r="I44" s="76"/>
      <c r="J44" s="69"/>
      <c r="K44" s="69"/>
    </row>
    <row r="45" spans="1:11" ht="12.75">
      <c r="A45" s="70"/>
      <c r="B45" s="121"/>
      <c r="C45" s="87"/>
      <c r="D45" s="88"/>
      <c r="E45" s="89"/>
      <c r="F45" s="89"/>
      <c r="G45" s="85"/>
      <c r="H45" s="86"/>
      <c r="I45" s="76"/>
      <c r="J45" s="69"/>
      <c r="K45" s="69"/>
    </row>
    <row r="46" spans="1:11" ht="12.75">
      <c r="A46" s="70"/>
      <c r="B46" s="121"/>
      <c r="C46" s="78" t="s">
        <v>178</v>
      </c>
      <c r="D46" s="79">
        <v>0.005</v>
      </c>
      <c r="E46" s="80">
        <v>60000</v>
      </c>
      <c r="F46" s="80">
        <f>D46*E46</f>
        <v>300</v>
      </c>
      <c r="G46" s="85"/>
      <c r="H46" s="86"/>
      <c r="I46" s="76"/>
      <c r="J46" s="69"/>
      <c r="K46" s="69"/>
    </row>
    <row r="47" spans="1:11" ht="12.75">
      <c r="A47" s="70"/>
      <c r="B47" s="122"/>
      <c r="C47" s="87"/>
      <c r="D47" s="88"/>
      <c r="E47" s="89"/>
      <c r="F47" s="89"/>
      <c r="G47" s="85"/>
      <c r="H47" s="86"/>
      <c r="I47" s="76"/>
      <c r="J47" s="69"/>
      <c r="K47" s="69"/>
    </row>
    <row r="48" spans="1:11" ht="12.75" customHeight="1">
      <c r="A48" s="70"/>
      <c r="B48" s="71" t="s">
        <v>179</v>
      </c>
      <c r="C48" s="123" t="s">
        <v>180</v>
      </c>
      <c r="D48" s="124">
        <v>0.06</v>
      </c>
      <c r="E48" s="125">
        <v>20000</v>
      </c>
      <c r="F48" s="126">
        <f>D48*E48</f>
        <v>1200</v>
      </c>
      <c r="G48" s="85" t="s">
        <v>161</v>
      </c>
      <c r="H48" s="86">
        <v>200</v>
      </c>
      <c r="I48" s="76"/>
      <c r="J48" s="69"/>
      <c r="K48" s="69"/>
    </row>
    <row r="49" spans="1:11" ht="12.75">
      <c r="A49" s="70"/>
      <c r="B49" s="81"/>
      <c r="C49" s="127"/>
      <c r="D49" s="128"/>
      <c r="E49" s="129"/>
      <c r="F49" s="130"/>
      <c r="G49" s="92" t="s">
        <v>164</v>
      </c>
      <c r="H49" s="93">
        <v>0</v>
      </c>
      <c r="I49" s="76"/>
      <c r="J49" s="69"/>
      <c r="K49" s="69"/>
    </row>
    <row r="50" spans="1:11" ht="12.75">
      <c r="A50" s="70"/>
      <c r="B50" s="77"/>
      <c r="C50" s="131"/>
      <c r="D50" s="132"/>
      <c r="E50" s="133"/>
      <c r="F50" s="134"/>
      <c r="G50" s="92"/>
      <c r="H50" s="93"/>
      <c r="I50" s="76"/>
      <c r="J50" s="69"/>
      <c r="K50" s="69"/>
    </row>
    <row r="51" spans="1:11" ht="12.75">
      <c r="A51" s="70"/>
      <c r="B51" s="65" t="s">
        <v>165</v>
      </c>
      <c r="C51" s="66"/>
      <c r="D51" s="67"/>
      <c r="E51" s="68"/>
      <c r="F51" s="103">
        <v>600</v>
      </c>
      <c r="G51" s="94"/>
      <c r="H51" s="95"/>
      <c r="I51" s="76"/>
      <c r="J51" s="69"/>
      <c r="K51" s="69"/>
    </row>
    <row r="52" spans="1:11" ht="12.75">
      <c r="A52" s="70"/>
      <c r="B52" s="65" t="s">
        <v>166</v>
      </c>
      <c r="C52" s="66"/>
      <c r="D52" s="67"/>
      <c r="E52" s="76"/>
      <c r="F52" s="103">
        <v>600</v>
      </c>
      <c r="G52" s="92"/>
      <c r="H52" s="93"/>
      <c r="I52" s="76"/>
      <c r="J52" s="69"/>
      <c r="K52" s="69"/>
    </row>
    <row r="53" spans="1:11" ht="12.75">
      <c r="A53" s="96"/>
      <c r="B53" s="97" t="s">
        <v>145</v>
      </c>
      <c r="C53" s="98"/>
      <c r="D53" s="52"/>
      <c r="E53" s="53"/>
      <c r="F53" s="135">
        <f>SUM(F39:F52)</f>
        <v>16040</v>
      </c>
      <c r="G53" s="62"/>
      <c r="H53" s="101">
        <f>SUM(H39:H52)</f>
        <v>6500</v>
      </c>
      <c r="I53" s="136">
        <f>F53+H53</f>
        <v>22540</v>
      </c>
      <c r="J53" s="58">
        <v>2454</v>
      </c>
      <c r="K53" s="58">
        <f>I53+J53</f>
        <v>24994</v>
      </c>
    </row>
    <row r="54" spans="1:11" ht="12.75">
      <c r="A54" s="137" t="s">
        <v>181</v>
      </c>
      <c r="B54" s="138"/>
      <c r="C54" s="138"/>
      <c r="D54" s="138"/>
      <c r="E54" s="138"/>
      <c r="F54" s="138"/>
      <c r="G54" s="138"/>
      <c r="H54" s="139"/>
      <c r="I54" s="140">
        <f>SUM(K14+K26+K38+K53)</f>
        <v>108001</v>
      </c>
      <c r="J54" s="141"/>
      <c r="K54" s="142"/>
    </row>
  </sheetData>
  <sheetProtection/>
  <mergeCells count="59">
    <mergeCell ref="A54:H54"/>
    <mergeCell ref="I54:K54"/>
    <mergeCell ref="F44:F45"/>
    <mergeCell ref="C46:C47"/>
    <mergeCell ref="D46:D47"/>
    <mergeCell ref="E46:E47"/>
    <mergeCell ref="F46:F47"/>
    <mergeCell ref="B48:B50"/>
    <mergeCell ref="C48:C50"/>
    <mergeCell ref="D48:D50"/>
    <mergeCell ref="E48:E50"/>
    <mergeCell ref="F48:F50"/>
    <mergeCell ref="A39:A53"/>
    <mergeCell ref="B40:B43"/>
    <mergeCell ref="C40:C43"/>
    <mergeCell ref="D40:D43"/>
    <mergeCell ref="E40:E43"/>
    <mergeCell ref="F40:F43"/>
    <mergeCell ref="B44:B47"/>
    <mergeCell ref="C44:C45"/>
    <mergeCell ref="D44:D45"/>
    <mergeCell ref="E44:E45"/>
    <mergeCell ref="G28:H28"/>
    <mergeCell ref="B31:B32"/>
    <mergeCell ref="G32:G33"/>
    <mergeCell ref="H32:H33"/>
    <mergeCell ref="B22:B23"/>
    <mergeCell ref="C22:C23"/>
    <mergeCell ref="D22:D23"/>
    <mergeCell ref="E22:E23"/>
    <mergeCell ref="F22:F23"/>
    <mergeCell ref="A27:A38"/>
    <mergeCell ref="B28:B30"/>
    <mergeCell ref="D10:D11"/>
    <mergeCell ref="E10:E11"/>
    <mergeCell ref="F10:F11"/>
    <mergeCell ref="A15:A26"/>
    <mergeCell ref="B16:B18"/>
    <mergeCell ref="B19:B21"/>
    <mergeCell ref="C20:C21"/>
    <mergeCell ref="D20:D21"/>
    <mergeCell ref="E20:E21"/>
    <mergeCell ref="F20:F21"/>
    <mergeCell ref="A4:A14"/>
    <mergeCell ref="B5:B6"/>
    <mergeCell ref="G5:H5"/>
    <mergeCell ref="B7:B9"/>
    <mergeCell ref="C7:C9"/>
    <mergeCell ref="D7:D9"/>
    <mergeCell ref="E7:E9"/>
    <mergeCell ref="F7:F9"/>
    <mergeCell ref="B10:B11"/>
    <mergeCell ref="C10:C11"/>
    <mergeCell ref="A1:K1"/>
    <mergeCell ref="A2:A3"/>
    <mergeCell ref="B2:B3"/>
    <mergeCell ref="C2:C3"/>
    <mergeCell ref="F2:F3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FPT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DUNG NGOC</dc:creator>
  <cp:keywords/>
  <dc:description/>
  <cp:lastModifiedBy>Windows User</cp:lastModifiedBy>
  <cp:lastPrinted>2021-04-24T04:17:50Z</cp:lastPrinted>
  <dcterms:created xsi:type="dcterms:W3CDTF">2010-01-23T15:37:40Z</dcterms:created>
  <dcterms:modified xsi:type="dcterms:W3CDTF">2021-04-24T04:17:52Z</dcterms:modified>
  <cp:category/>
  <cp:version/>
  <cp:contentType/>
  <cp:contentStatus/>
</cp:coreProperties>
</file>